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" yWindow="460" windowWidth="24540" windowHeight="12460" firstSheet="2" activeTab="5"/>
  </bookViews>
  <sheets>
    <sheet name="JANUAR 2014" sheetId="1" r:id="rId1"/>
    <sheet name="FEBRUAR 2014" sheetId="2" r:id="rId2"/>
    <sheet name="MÄRZ 2014" sheetId="3" r:id="rId3"/>
    <sheet name="APRIL 2014" sheetId="4" r:id="rId4"/>
    <sheet name="MAI 2014" sheetId="5" r:id="rId5"/>
    <sheet name="JUNI 2014" sheetId="6" r:id="rId6"/>
    <sheet name="JULI 2014" sheetId="7" r:id="rId7"/>
    <sheet name="AUGUST 2014" sheetId="8" r:id="rId8"/>
    <sheet name="SEPTEMBER 2014" sheetId="9" r:id="rId9"/>
    <sheet name="OKTOBER 2014" sheetId="10" r:id="rId10"/>
    <sheet name="NOVEMBER 2014" sheetId="11" r:id="rId11"/>
    <sheet name="DEZEMBER 2014" sheetId="12" r:id="rId12"/>
  </sheets>
  <definedNames>
    <definedName name="_xlnm.Print_Area" localSheetId="3">'APRIL 2014'!$A$1:$J$33</definedName>
    <definedName name="_xlnm.Print_Area" localSheetId="1">'FEBRUAR 2014'!$A$1:$J$32</definedName>
    <definedName name="_xlnm.Print_Area" localSheetId="0">'JANUAR 2014'!$A$1:$J$34</definedName>
    <definedName name="_xlnm.Print_Area" localSheetId="5">'JUNI 2014'!$A$1:$J$33</definedName>
    <definedName name="_xlnm.Print_Area" localSheetId="4">'MAI 2014'!$A$1:$J$33</definedName>
    <definedName name="_xlnm.Print_Area" localSheetId="2">'MÄRZ 2014'!$A$1:$J$34</definedName>
  </definedNames>
  <calcPr fullCalcOnLoad="1"/>
</workbook>
</file>

<file path=xl/sharedStrings.xml><?xml version="1.0" encoding="utf-8"?>
<sst xmlns="http://schemas.openxmlformats.org/spreadsheetml/2006/main" count="708" uniqueCount="48">
  <si>
    <t>Datum</t>
  </si>
  <si>
    <t>Ferien</t>
  </si>
  <si>
    <t>Krank</t>
  </si>
  <si>
    <t>Unfall</t>
  </si>
  <si>
    <t>Anfang</t>
  </si>
  <si>
    <t>Schluss</t>
  </si>
  <si>
    <t>Sa</t>
  </si>
  <si>
    <t>So</t>
  </si>
  <si>
    <t>Mo</t>
  </si>
  <si>
    <t>Di</t>
  </si>
  <si>
    <t>Mi</t>
  </si>
  <si>
    <t>Do</t>
  </si>
  <si>
    <t>Fr</t>
  </si>
  <si>
    <t>Vormittag</t>
  </si>
  <si>
    <t>Nachmittag</t>
  </si>
  <si>
    <t>WB</t>
  </si>
  <si>
    <t>Schule</t>
  </si>
  <si>
    <t>Freitage</t>
  </si>
  <si>
    <t>Bezahlte</t>
  </si>
  <si>
    <t>Name:</t>
  </si>
  <si>
    <t>über</t>
  </si>
  <si>
    <t>Vortrag aus</t>
  </si>
  <si>
    <t>Vormonat</t>
  </si>
  <si>
    <t>Tage</t>
  </si>
  <si>
    <t xml:space="preserve">h / Tag </t>
  </si>
  <si>
    <t>Ue.Z / Tag</t>
  </si>
  <si>
    <t>h / Woche</t>
  </si>
  <si>
    <t>Ferienanspruch</t>
  </si>
  <si>
    <t>bezogen</t>
  </si>
  <si>
    <t>Stunden</t>
  </si>
  <si>
    <t>Saldo</t>
  </si>
  <si>
    <t>Bezug Total</t>
  </si>
  <si>
    <t>Saldo 2012</t>
  </si>
  <si>
    <t>Saldo E - Juli</t>
  </si>
  <si>
    <t>Saldo E - September</t>
  </si>
  <si>
    <t>Saldo E - Oktober</t>
  </si>
  <si>
    <t>Karfreitag</t>
  </si>
  <si>
    <t>Ostermontag</t>
  </si>
  <si>
    <t>Neujahrestag</t>
  </si>
  <si>
    <t>Berchtoldstag</t>
  </si>
  <si>
    <t>Pfingstmontag</t>
  </si>
  <si>
    <t>Nationalfeiertag</t>
  </si>
  <si>
    <t>Weihnachten</t>
  </si>
  <si>
    <t>Stephanstag</t>
  </si>
  <si>
    <t>Ostersonntag</t>
  </si>
  <si>
    <t>Auffahrt</t>
  </si>
  <si>
    <t>Sylvester</t>
  </si>
  <si>
    <t>Pfingsten</t>
  </si>
</sst>
</file>

<file path=xl/styles.xml><?xml version="1.0" encoding="utf-8"?>
<styleSheet xmlns="http://schemas.openxmlformats.org/spreadsheetml/2006/main">
  <numFmts count="53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0.00_ ;[Red]\-0.00\ "/>
    <numFmt numFmtId="187" formatCode="d/m/yy"/>
    <numFmt numFmtId="188" formatCode="d/m"/>
    <numFmt numFmtId="189" formatCode="0.0"/>
    <numFmt numFmtId="190" formatCode="#,##0.00_ ;[Red]\-#,##0.00\ "/>
    <numFmt numFmtId="191" formatCode="#,##0.00_ ;\-#,##0.00\ "/>
    <numFmt numFmtId="192" formatCode="mmm\ yyyy"/>
    <numFmt numFmtId="193" formatCode="d/\ mmm\ yy"/>
    <numFmt numFmtId="194" formatCode="&quot;GUTHABEN&quot;\ yyyy"/>
    <numFmt numFmtId="195" formatCode="&quot;GUTHABEN&quot;\ \'yyyy"/>
    <numFmt numFmtId="196" formatCode="&quot;GUTHABEN&quot;\ "/>
    <numFmt numFmtId="197" formatCode="yyyy"/>
    <numFmt numFmtId="198" formatCode="0.000"/>
    <numFmt numFmtId="199" formatCode="0.0000"/>
    <numFmt numFmtId="200" formatCode="0.00000"/>
    <numFmt numFmtId="201" formatCode="0.000000"/>
    <numFmt numFmtId="202" formatCode="0.0000000"/>
    <numFmt numFmtId="203" formatCode="&quot;Ja&quot;;&quot;Ja&quot;;&quot;Nein&quot;"/>
    <numFmt numFmtId="204" formatCode="&quot;Wahr&quot;;&quot;Wahr&quot;;&quot;Falsch&quot;"/>
    <numFmt numFmtId="205" formatCode="&quot;Ein&quot;;&quot;Ein&quot;;&quot;Aus&quot;"/>
    <numFmt numFmtId="206" formatCode="0.00000000"/>
    <numFmt numFmtId="207" formatCode="[$-807]dddd\,\ d\.\ mmmm\ yyyy"/>
    <numFmt numFmtId="208" formatCode="[$-807]d/\ mmm\ yy;@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.3"/>
      <color indexed="36"/>
      <name val="Arial"/>
      <family val="2"/>
    </font>
    <font>
      <u val="single"/>
      <sz val="9.3"/>
      <color indexed="12"/>
      <name val="Arial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62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0"/>
      <name val="Verdana"/>
      <family val="2"/>
    </font>
    <font>
      <sz val="10"/>
      <color indexed="14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sz val="10"/>
      <color indexed="10"/>
      <name val="Verdana"/>
      <family val="2"/>
    </font>
    <font>
      <b/>
      <sz val="10"/>
      <color indexed="9"/>
      <name val="Verdana"/>
      <family val="2"/>
    </font>
    <font>
      <sz val="8"/>
      <name val="Arial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3F3F76"/>
      <name val="Verdana"/>
      <family val="2"/>
    </font>
    <font>
      <b/>
      <sz val="10"/>
      <color theme="1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19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90" fontId="8" fillId="33" borderId="10" xfId="0" applyNumberFormat="1" applyFont="1" applyFill="1" applyBorder="1" applyAlignment="1">
      <alignment horizontal="centerContinuous" vertical="top" wrapText="1"/>
    </xf>
    <xf numFmtId="190" fontId="8" fillId="33" borderId="10" xfId="0" applyNumberFormat="1" applyFont="1" applyFill="1" applyBorder="1" applyAlignment="1">
      <alignment horizontal="center" vertical="top" wrapText="1"/>
    </xf>
    <xf numFmtId="190" fontId="8" fillId="33" borderId="11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190" fontId="8" fillId="33" borderId="13" xfId="0" applyNumberFormat="1" applyFont="1" applyFill="1" applyBorder="1" applyAlignment="1">
      <alignment horizontal="center" vertical="top" wrapText="1"/>
    </xf>
    <xf numFmtId="190" fontId="8" fillId="33" borderId="14" xfId="0" applyNumberFormat="1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vertical="top"/>
    </xf>
    <xf numFmtId="15" fontId="10" fillId="0" borderId="16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19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top" wrapText="1"/>
    </xf>
    <xf numFmtId="0" fontId="7" fillId="34" borderId="18" xfId="0" applyFont="1" applyFill="1" applyBorder="1" applyAlignment="1">
      <alignment horizontal="center" vertical="top" wrapText="1"/>
    </xf>
    <xf numFmtId="189" fontId="7" fillId="34" borderId="19" xfId="0" applyNumberFormat="1" applyFont="1" applyFill="1" applyBorder="1" applyAlignment="1">
      <alignment horizontal="center" vertical="top" wrapText="1"/>
    </xf>
    <xf numFmtId="190" fontId="7" fillId="0" borderId="17" xfId="0" applyNumberFormat="1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190" fontId="7" fillId="0" borderId="20" xfId="0" applyNumberFormat="1" applyFont="1" applyFill="1" applyBorder="1" applyAlignment="1">
      <alignment horizontal="center" vertical="top" wrapText="1"/>
    </xf>
    <xf numFmtId="190" fontId="7" fillId="34" borderId="20" xfId="0" applyNumberFormat="1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189" fontId="7" fillId="0" borderId="21" xfId="0" applyNumberFormat="1" applyFont="1" applyFill="1" applyBorder="1" applyAlignment="1">
      <alignment horizontal="center" vertical="top" wrapText="1"/>
    </xf>
    <xf numFmtId="189" fontId="7" fillId="34" borderId="21" xfId="0" applyNumberFormat="1" applyFont="1" applyFill="1" applyBorder="1" applyAlignment="1">
      <alignment horizontal="center" vertical="top" wrapText="1"/>
    </xf>
    <xf numFmtId="0" fontId="10" fillId="35" borderId="15" xfId="0" applyFont="1" applyFill="1" applyBorder="1" applyAlignment="1">
      <alignment vertical="top"/>
    </xf>
    <xf numFmtId="15" fontId="10" fillId="35" borderId="16" xfId="0" applyNumberFormat="1" applyFont="1" applyFill="1" applyBorder="1" applyAlignment="1">
      <alignment vertical="top"/>
    </xf>
    <xf numFmtId="190" fontId="11" fillId="35" borderId="16" xfId="0" applyNumberFormat="1" applyFont="1" applyFill="1" applyBorder="1" applyAlignment="1">
      <alignment horizontal="center"/>
    </xf>
    <xf numFmtId="190" fontId="11" fillId="35" borderId="22" xfId="0" applyNumberFormat="1" applyFont="1" applyFill="1" applyBorder="1" applyAlignment="1">
      <alignment horizontal="center"/>
    </xf>
    <xf numFmtId="190" fontId="7" fillId="35" borderId="16" xfId="0" applyNumberFormat="1" applyFont="1" applyFill="1" applyBorder="1" applyAlignment="1">
      <alignment horizontal="center"/>
    </xf>
    <xf numFmtId="0" fontId="10" fillId="36" borderId="15" xfId="0" applyFont="1" applyFill="1" applyBorder="1" applyAlignment="1">
      <alignment vertical="top"/>
    </xf>
    <xf numFmtId="15" fontId="10" fillId="36" borderId="16" xfId="0" applyNumberFormat="1" applyFont="1" applyFill="1" applyBorder="1" applyAlignment="1">
      <alignment vertical="top"/>
    </xf>
    <xf numFmtId="190" fontId="11" fillId="36" borderId="16" xfId="0" applyNumberFormat="1" applyFont="1" applyFill="1" applyBorder="1" applyAlignment="1">
      <alignment horizontal="center"/>
    </xf>
    <xf numFmtId="190" fontId="11" fillId="36" borderId="22" xfId="0" applyNumberFormat="1" applyFont="1" applyFill="1" applyBorder="1" applyAlignment="1">
      <alignment horizontal="center"/>
    </xf>
    <xf numFmtId="190" fontId="7" fillId="36" borderId="16" xfId="0" applyNumberFormat="1" applyFont="1" applyFill="1" applyBorder="1" applyAlignment="1">
      <alignment horizontal="center"/>
    </xf>
    <xf numFmtId="190" fontId="7" fillId="36" borderId="22" xfId="0" applyNumberFormat="1" applyFont="1" applyFill="1" applyBorder="1" applyAlignment="1">
      <alignment horizontal="center"/>
    </xf>
    <xf numFmtId="0" fontId="9" fillId="36" borderId="15" xfId="0" applyFont="1" applyFill="1" applyBorder="1" applyAlignment="1">
      <alignment vertical="top"/>
    </xf>
    <xf numFmtId="15" fontId="9" fillId="36" borderId="16" xfId="0" applyNumberFormat="1" applyFont="1" applyFill="1" applyBorder="1" applyAlignment="1">
      <alignment vertical="top"/>
    </xf>
    <xf numFmtId="190" fontId="7" fillId="0" borderId="0" xfId="0" applyNumberFormat="1" applyFont="1" applyFill="1" applyBorder="1" applyAlignment="1">
      <alignment horizontal="center" vertical="top" wrapText="1"/>
    </xf>
    <xf numFmtId="190" fontId="11" fillId="36" borderId="23" xfId="0" applyNumberFormat="1" applyFont="1" applyFill="1" applyBorder="1" applyAlignment="1">
      <alignment horizontal="center"/>
    </xf>
    <xf numFmtId="190" fontId="7" fillId="36" borderId="23" xfId="0" applyNumberFormat="1" applyFont="1" applyFill="1" applyBorder="1" applyAlignment="1">
      <alignment horizontal="center"/>
    </xf>
    <xf numFmtId="190" fontId="7" fillId="36" borderId="24" xfId="0" applyNumberFormat="1" applyFont="1" applyFill="1" applyBorder="1" applyAlignment="1">
      <alignment horizontal="center"/>
    </xf>
    <xf numFmtId="0" fontId="10" fillId="36" borderId="25" xfId="0" applyFont="1" applyFill="1" applyBorder="1" applyAlignment="1">
      <alignment vertical="top"/>
    </xf>
    <xf numFmtId="15" fontId="10" fillId="36" borderId="23" xfId="0" applyNumberFormat="1" applyFont="1" applyFill="1" applyBorder="1" applyAlignment="1">
      <alignment vertical="top"/>
    </xf>
    <xf numFmtId="190" fontId="7" fillId="36" borderId="26" xfId="0" applyNumberFormat="1" applyFont="1" applyFill="1" applyBorder="1" applyAlignment="1">
      <alignment horizontal="center"/>
    </xf>
    <xf numFmtId="190" fontId="7" fillId="36" borderId="27" xfId="0" applyNumberFormat="1" applyFont="1" applyFill="1" applyBorder="1" applyAlignment="1">
      <alignment horizontal="center"/>
    </xf>
    <xf numFmtId="190" fontId="11" fillId="36" borderId="24" xfId="0" applyNumberFormat="1" applyFont="1" applyFill="1" applyBorder="1" applyAlignment="1">
      <alignment horizontal="center"/>
    </xf>
    <xf numFmtId="190" fontId="7" fillId="36" borderId="16" xfId="0" applyNumberFormat="1" applyFont="1" applyFill="1" applyBorder="1" applyAlignment="1">
      <alignment horizontal="left"/>
    </xf>
    <xf numFmtId="190" fontId="11" fillId="36" borderId="16" xfId="0" applyNumberFormat="1" applyFont="1" applyFill="1" applyBorder="1" applyAlignment="1">
      <alignment horizontal="left"/>
    </xf>
    <xf numFmtId="0" fontId="9" fillId="0" borderId="15" xfId="0" applyFont="1" applyFill="1" applyBorder="1" applyAlignment="1">
      <alignment vertical="top"/>
    </xf>
    <xf numFmtId="15" fontId="9" fillId="0" borderId="16" xfId="0" applyNumberFormat="1" applyFont="1" applyFill="1" applyBorder="1" applyAlignment="1">
      <alignment vertical="top"/>
    </xf>
    <xf numFmtId="190" fontId="7" fillId="0" borderId="16" xfId="0" applyNumberFormat="1" applyFont="1" applyFill="1" applyBorder="1" applyAlignment="1">
      <alignment horizontal="center"/>
    </xf>
    <xf numFmtId="190" fontId="7" fillId="0" borderId="22" xfId="0" applyNumberFormat="1" applyFont="1" applyFill="1" applyBorder="1" applyAlignment="1">
      <alignment horizontal="center"/>
    </xf>
    <xf numFmtId="190" fontId="7" fillId="0" borderId="23" xfId="0" applyNumberFormat="1" applyFont="1" applyFill="1" applyBorder="1" applyAlignment="1">
      <alignment horizontal="center"/>
    </xf>
    <xf numFmtId="190" fontId="7" fillId="0" borderId="24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vertical="top"/>
    </xf>
    <xf numFmtId="15" fontId="9" fillId="0" borderId="23" xfId="0" applyNumberFormat="1" applyFont="1" applyFill="1" applyBorder="1" applyAlignment="1">
      <alignment vertical="top"/>
    </xf>
    <xf numFmtId="190" fontId="11" fillId="0" borderId="16" xfId="0" applyNumberFormat="1" applyFont="1" applyFill="1" applyBorder="1" applyAlignment="1">
      <alignment horizontal="center"/>
    </xf>
    <xf numFmtId="190" fontId="11" fillId="0" borderId="22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vertical="top"/>
    </xf>
    <xf numFmtId="15" fontId="10" fillId="0" borderId="23" xfId="0" applyNumberFormat="1" applyFont="1" applyFill="1" applyBorder="1" applyAlignment="1">
      <alignment vertical="top"/>
    </xf>
    <xf numFmtId="190" fontId="11" fillId="0" borderId="23" xfId="0" applyNumberFormat="1" applyFont="1" applyFill="1" applyBorder="1" applyAlignment="1">
      <alignment horizontal="left"/>
    </xf>
    <xf numFmtId="190" fontId="11" fillId="0" borderId="23" xfId="0" applyNumberFormat="1" applyFont="1" applyFill="1" applyBorder="1" applyAlignment="1">
      <alignment horizontal="center"/>
    </xf>
    <xf numFmtId="190" fontId="11" fillId="0" borderId="16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vertical="top"/>
    </xf>
    <xf numFmtId="15" fontId="10" fillId="0" borderId="0" xfId="0" applyNumberFormat="1" applyFont="1" applyFill="1" applyBorder="1" applyAlignment="1">
      <alignment vertical="top"/>
    </xf>
    <xf numFmtId="190" fontId="7" fillId="0" borderId="26" xfId="0" applyNumberFormat="1" applyFont="1" applyFill="1" applyBorder="1" applyAlignment="1">
      <alignment horizontal="center"/>
    </xf>
    <xf numFmtId="190" fontId="7" fillId="0" borderId="27" xfId="0" applyNumberFormat="1" applyFont="1" applyFill="1" applyBorder="1" applyAlignment="1">
      <alignment horizontal="center"/>
    </xf>
    <xf numFmtId="190" fontId="11" fillId="0" borderId="26" xfId="0" applyNumberFormat="1" applyFont="1" applyFill="1" applyBorder="1" applyAlignment="1">
      <alignment horizontal="center"/>
    </xf>
    <xf numFmtId="190" fontId="11" fillId="0" borderId="27" xfId="0" applyNumberFormat="1" applyFont="1" applyFill="1" applyBorder="1" applyAlignment="1">
      <alignment horizontal="center"/>
    </xf>
    <xf numFmtId="190" fontId="11" fillId="0" borderId="24" xfId="0" applyNumberFormat="1" applyFont="1" applyFill="1" applyBorder="1" applyAlignment="1">
      <alignment horizontal="center"/>
    </xf>
    <xf numFmtId="190" fontId="11" fillId="36" borderId="26" xfId="0" applyNumberFormat="1" applyFont="1" applyFill="1" applyBorder="1" applyAlignment="1">
      <alignment horizontal="center"/>
    </xf>
    <xf numFmtId="190" fontId="11" fillId="36" borderId="27" xfId="0" applyNumberFormat="1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showGridLines="0" view="pageLayout" workbookViewId="0" topLeftCell="A1">
      <selection activeCell="E6" sqref="E6"/>
    </sheetView>
  </sheetViews>
  <sheetFormatPr defaultColWidth="11.57421875" defaultRowHeight="12.75"/>
  <cols>
    <col min="1" max="1" width="3.421875" style="2" bestFit="1" customWidth="1"/>
    <col min="2" max="2" width="11.8515625" style="2" bestFit="1" customWidth="1"/>
    <col min="3" max="10" width="9.7109375" style="3" customWidth="1"/>
    <col min="11" max="12" width="11.421875" style="4" hidden="1" customWidth="1"/>
    <col min="13" max="13" width="12.00390625" style="4" hidden="1" customWidth="1"/>
    <col min="14" max="14" width="13.140625" style="4" hidden="1" customWidth="1"/>
    <col min="15" max="17" width="11.421875" style="4" hidden="1" customWidth="1"/>
    <col min="18" max="18" width="15.28125" style="4" hidden="1" customWidth="1"/>
    <col min="19" max="19" width="11.421875" style="4" hidden="1" customWidth="1"/>
    <col min="20" max="20" width="12.140625" style="4" hidden="1" customWidth="1"/>
    <col min="21" max="22" width="11.421875" style="4" hidden="1" customWidth="1"/>
    <col min="23" max="16384" width="11.421875" style="4" customWidth="1"/>
  </cols>
  <sheetData>
    <row r="1" spans="1:21" ht="21.75" customHeight="1" thickBot="1">
      <c r="A1" s="1" t="s">
        <v>19</v>
      </c>
      <c r="C1" s="1"/>
      <c r="L1" s="17" t="s">
        <v>20</v>
      </c>
      <c r="M1" s="17" t="s">
        <v>21</v>
      </c>
      <c r="R1" s="17" t="s">
        <v>27</v>
      </c>
      <c r="S1" s="17" t="s">
        <v>28</v>
      </c>
      <c r="T1" s="17" t="s">
        <v>31</v>
      </c>
      <c r="U1" s="4" t="s">
        <v>30</v>
      </c>
    </row>
    <row r="2" spans="1:22" s="8" customFormat="1" ht="13.5" thickBot="1">
      <c r="A2" s="76" t="s">
        <v>0</v>
      </c>
      <c r="B2" s="77"/>
      <c r="C2" s="5" t="s">
        <v>13</v>
      </c>
      <c r="D2" s="5"/>
      <c r="E2" s="5" t="s">
        <v>14</v>
      </c>
      <c r="F2" s="5"/>
      <c r="G2" s="6" t="s">
        <v>1</v>
      </c>
      <c r="H2" s="6" t="s">
        <v>2</v>
      </c>
      <c r="I2" s="6" t="s">
        <v>15</v>
      </c>
      <c r="J2" s="7" t="s">
        <v>18</v>
      </c>
      <c r="K2" s="21">
        <f>SUM(K4:K34)</f>
        <v>0</v>
      </c>
      <c r="L2" s="15">
        <v>8.5</v>
      </c>
      <c r="M2" s="15" t="s">
        <v>22</v>
      </c>
      <c r="N2" s="15" t="s">
        <v>23</v>
      </c>
      <c r="O2" s="15" t="s">
        <v>25</v>
      </c>
      <c r="P2" s="15" t="s">
        <v>24</v>
      </c>
      <c r="Q2" s="15" t="s">
        <v>26</v>
      </c>
      <c r="R2" s="22" t="e">
        <f>#REF!+25</f>
        <v>#REF!</v>
      </c>
      <c r="S2" s="23" t="e">
        <f>S3/L2+#REF!</f>
        <v>#REF!</v>
      </c>
      <c r="T2" s="23"/>
      <c r="U2" s="24" t="e">
        <f>R2-S2</f>
        <v>#REF!</v>
      </c>
      <c r="V2" s="25" t="s">
        <v>23</v>
      </c>
    </row>
    <row r="3" spans="1:22" s="8" customFormat="1" ht="13.5" thickBot="1">
      <c r="A3" s="9"/>
      <c r="B3" s="10"/>
      <c r="C3" s="11" t="s">
        <v>4</v>
      </c>
      <c r="D3" s="11" t="s">
        <v>5</v>
      </c>
      <c r="E3" s="11" t="s">
        <v>4</v>
      </c>
      <c r="F3" s="11" t="s">
        <v>5</v>
      </c>
      <c r="G3" s="11"/>
      <c r="H3" s="11" t="s">
        <v>3</v>
      </c>
      <c r="I3" s="11" t="s">
        <v>16</v>
      </c>
      <c r="J3" s="12" t="s">
        <v>17</v>
      </c>
      <c r="K3" s="19" t="e">
        <f>SUM(L4:L34)+M3</f>
        <v>#REF!</v>
      </c>
      <c r="L3" s="21">
        <f>SUM(L4:L34)</f>
        <v>-178.5</v>
      </c>
      <c r="M3" s="18" t="e">
        <f>#REF!</f>
        <v>#REF!</v>
      </c>
      <c r="N3" s="20" t="e">
        <f>K3/8.5</f>
        <v>#REF!</v>
      </c>
      <c r="O3" s="21">
        <f>AVERAGE(L4:L34)</f>
        <v>-8.5</v>
      </c>
      <c r="P3" s="21">
        <f>AVERAGE(K4:K34)</f>
        <v>0</v>
      </c>
      <c r="Q3" s="21">
        <f>AVERAGE(Q4:Q34)</f>
        <v>0</v>
      </c>
      <c r="R3" s="22" t="e">
        <f>R2*L2</f>
        <v>#REF!</v>
      </c>
      <c r="S3" s="23">
        <f>SUM(G4:G34)</f>
        <v>0</v>
      </c>
      <c r="T3" s="23"/>
      <c r="U3" s="23" t="e">
        <f>R3-S3</f>
        <v>#REF!</v>
      </c>
      <c r="V3" s="25" t="s">
        <v>29</v>
      </c>
    </row>
    <row r="4" spans="1:13" ht="24.75" customHeight="1">
      <c r="A4" s="39" t="s">
        <v>10</v>
      </c>
      <c r="B4" s="40">
        <v>41640</v>
      </c>
      <c r="C4" s="50" t="s">
        <v>38</v>
      </c>
      <c r="D4" s="37"/>
      <c r="E4" s="37"/>
      <c r="F4" s="37"/>
      <c r="G4" s="37"/>
      <c r="H4" s="37"/>
      <c r="I4" s="37"/>
      <c r="J4" s="38"/>
      <c r="K4" s="3"/>
      <c r="L4" s="3"/>
      <c r="M4" s="3"/>
    </row>
    <row r="5" spans="1:13" ht="24.75" customHeight="1">
      <c r="A5" s="39" t="s">
        <v>11</v>
      </c>
      <c r="B5" s="40">
        <v>41641</v>
      </c>
      <c r="C5" s="50" t="s">
        <v>39</v>
      </c>
      <c r="D5" s="37"/>
      <c r="E5" s="37"/>
      <c r="F5" s="37"/>
      <c r="G5" s="37"/>
      <c r="H5" s="37"/>
      <c r="I5" s="37"/>
      <c r="J5" s="38"/>
      <c r="K5" s="3"/>
      <c r="L5" s="3"/>
      <c r="M5" s="3"/>
    </row>
    <row r="6" spans="1:13" ht="24.75" customHeight="1" thickBot="1">
      <c r="A6" s="52" t="s">
        <v>12</v>
      </c>
      <c r="B6" s="53">
        <v>41642</v>
      </c>
      <c r="C6" s="54"/>
      <c r="D6" s="54"/>
      <c r="E6" s="54"/>
      <c r="F6" s="54"/>
      <c r="G6" s="54"/>
      <c r="H6" s="54"/>
      <c r="I6" s="54"/>
      <c r="J6" s="55"/>
      <c r="K6" s="3">
        <f>(F6-E6)+(D6-C6)+G6+H6+I6+J6</f>
        <v>0</v>
      </c>
      <c r="L6" s="3">
        <f>SUM(K6-$L$2)</f>
        <v>-8.5</v>
      </c>
      <c r="M6" s="3" t="e">
        <f>SUM(K6-$L$2)+M3</f>
        <v>#REF!</v>
      </c>
    </row>
    <row r="7" spans="1:17" ht="24.75" customHeight="1" thickBot="1">
      <c r="A7" s="39" t="s">
        <v>6</v>
      </c>
      <c r="B7" s="40">
        <v>41643</v>
      </c>
      <c r="C7" s="37"/>
      <c r="D7" s="37"/>
      <c r="E7" s="37"/>
      <c r="F7" s="37"/>
      <c r="G7" s="37"/>
      <c r="H7" s="37"/>
      <c r="I7" s="37"/>
      <c r="J7" s="38"/>
      <c r="K7" s="3">
        <f>(F7-E7)+(D7-C7)+G7+H7+I7+J7</f>
        <v>0</v>
      </c>
      <c r="L7" s="3">
        <f>SUM(K7-$L$2)</f>
        <v>-8.5</v>
      </c>
      <c r="M7" s="3" t="e">
        <f>SUM(K7-$L$2)+M6</f>
        <v>#REF!</v>
      </c>
      <c r="Q7" s="21">
        <f>SUM(K4:K7)</f>
        <v>0</v>
      </c>
    </row>
    <row r="8" spans="1:10" ht="24.75" customHeight="1">
      <c r="A8" s="39" t="s">
        <v>7</v>
      </c>
      <c r="B8" s="40">
        <v>41644</v>
      </c>
      <c r="C8" s="37"/>
      <c r="D8" s="37"/>
      <c r="E8" s="37"/>
      <c r="F8" s="37"/>
      <c r="G8" s="37"/>
      <c r="H8" s="37"/>
      <c r="I8" s="37"/>
      <c r="J8" s="38"/>
    </row>
    <row r="9" spans="1:10" ht="24.75" customHeight="1">
      <c r="A9" s="52" t="s">
        <v>8</v>
      </c>
      <c r="B9" s="53">
        <v>41645</v>
      </c>
      <c r="C9" s="54"/>
      <c r="D9" s="54"/>
      <c r="E9" s="54"/>
      <c r="F9" s="54"/>
      <c r="G9" s="54"/>
      <c r="H9" s="54"/>
      <c r="I9" s="54"/>
      <c r="J9" s="55"/>
    </row>
    <row r="10" spans="1:13" ht="24.75" customHeight="1">
      <c r="A10" s="52" t="s">
        <v>9</v>
      </c>
      <c r="B10" s="53">
        <v>41646</v>
      </c>
      <c r="C10" s="54"/>
      <c r="D10" s="54"/>
      <c r="E10" s="54"/>
      <c r="F10" s="54"/>
      <c r="G10" s="54"/>
      <c r="H10" s="54"/>
      <c r="I10" s="54"/>
      <c r="J10" s="55"/>
      <c r="K10" s="3">
        <f>(F10-E10)+(D10-C10)+G10+H10+I10+J10</f>
        <v>0</v>
      </c>
      <c r="L10" s="3">
        <f>SUM(K10-$L$2)</f>
        <v>-8.5</v>
      </c>
      <c r="M10" s="3" t="e">
        <f>SUM(K10-$L$2)+M7</f>
        <v>#REF!</v>
      </c>
    </row>
    <row r="11" spans="1:13" ht="24.75" customHeight="1">
      <c r="A11" s="52" t="s">
        <v>10</v>
      </c>
      <c r="B11" s="53">
        <v>41647</v>
      </c>
      <c r="C11" s="54"/>
      <c r="D11" s="54"/>
      <c r="E11" s="54"/>
      <c r="F11" s="54"/>
      <c r="G11" s="54"/>
      <c r="H11" s="54"/>
      <c r="I11" s="54"/>
      <c r="J11" s="55"/>
      <c r="K11" s="3">
        <f>(F11-E11)+(D11-C11)+G11+H11+I11+J11</f>
        <v>0</v>
      </c>
      <c r="L11" s="3">
        <f>SUM(K11-$L$2)</f>
        <v>-8.5</v>
      </c>
      <c r="M11" s="3" t="e">
        <f>SUM(K11-$L$2)+M10</f>
        <v>#REF!</v>
      </c>
    </row>
    <row r="12" spans="1:13" ht="24.75" customHeight="1">
      <c r="A12" s="52" t="s">
        <v>11</v>
      </c>
      <c r="B12" s="53">
        <v>41648</v>
      </c>
      <c r="C12" s="54"/>
      <c r="D12" s="54"/>
      <c r="E12" s="54"/>
      <c r="F12" s="54"/>
      <c r="G12" s="54"/>
      <c r="H12" s="54"/>
      <c r="I12" s="54"/>
      <c r="J12" s="55"/>
      <c r="K12" s="3">
        <f>(F12-E12)+(D12-C12)+G12+H12+I12+J12</f>
        <v>0</v>
      </c>
      <c r="L12" s="3">
        <f>SUM(K12-$L$2)</f>
        <v>-8.5</v>
      </c>
      <c r="M12" s="3" t="e">
        <f>SUM(K12-$L$2)+M11</f>
        <v>#REF!</v>
      </c>
    </row>
    <row r="13" spans="1:13" ht="24.75" customHeight="1" thickBot="1">
      <c r="A13" s="52" t="s">
        <v>12</v>
      </c>
      <c r="B13" s="53">
        <v>41649</v>
      </c>
      <c r="C13" s="54"/>
      <c r="D13" s="54"/>
      <c r="E13" s="54"/>
      <c r="F13" s="54"/>
      <c r="G13" s="54"/>
      <c r="H13" s="54"/>
      <c r="I13" s="54"/>
      <c r="J13" s="55"/>
      <c r="K13" s="3">
        <f>(F13-E13)+(D13-C13)+G13+H13+I13+J13</f>
        <v>0</v>
      </c>
      <c r="L13" s="3">
        <f>SUM(K13-$L$2)</f>
        <v>-8.5</v>
      </c>
      <c r="M13" s="3" t="e">
        <f>SUM(K13-$L$2)+M12</f>
        <v>#REF!</v>
      </c>
    </row>
    <row r="14" spans="1:17" ht="24.75" customHeight="1" thickBot="1">
      <c r="A14" s="39" t="s">
        <v>6</v>
      </c>
      <c r="B14" s="40">
        <v>41650</v>
      </c>
      <c r="C14" s="37"/>
      <c r="D14" s="37"/>
      <c r="E14" s="37"/>
      <c r="F14" s="37"/>
      <c r="G14" s="37"/>
      <c r="H14" s="37"/>
      <c r="I14" s="37"/>
      <c r="J14" s="38"/>
      <c r="K14" s="3">
        <f>(F14-E14)+(D14-C14)+G14+H14+I14+J14</f>
        <v>0</v>
      </c>
      <c r="L14" s="3">
        <f>SUM(K14-$L$2)</f>
        <v>-8.5</v>
      </c>
      <c r="M14" s="3" t="e">
        <f>SUM(K14-$L$2)+M13</f>
        <v>#REF!</v>
      </c>
      <c r="Q14" s="21">
        <f>SUM(K10:K14)</f>
        <v>0</v>
      </c>
    </row>
    <row r="15" spans="1:10" ht="24.75" customHeight="1">
      <c r="A15" s="39" t="s">
        <v>7</v>
      </c>
      <c r="B15" s="40">
        <v>41651</v>
      </c>
      <c r="C15" s="37"/>
      <c r="D15" s="37"/>
      <c r="E15" s="37"/>
      <c r="F15" s="37"/>
      <c r="G15" s="37"/>
      <c r="H15" s="37"/>
      <c r="I15" s="37"/>
      <c r="J15" s="38"/>
    </row>
    <row r="16" spans="1:10" ht="24.75" customHeight="1">
      <c r="A16" s="52" t="s">
        <v>8</v>
      </c>
      <c r="B16" s="53">
        <v>41652</v>
      </c>
      <c r="C16" s="54"/>
      <c r="D16" s="54"/>
      <c r="E16" s="54"/>
      <c r="F16" s="54"/>
      <c r="G16" s="54"/>
      <c r="H16" s="54"/>
      <c r="I16" s="54"/>
      <c r="J16" s="55"/>
    </row>
    <row r="17" spans="1:13" ht="24.75" customHeight="1">
      <c r="A17" s="52" t="s">
        <v>9</v>
      </c>
      <c r="B17" s="53">
        <v>41653</v>
      </c>
      <c r="C17" s="54"/>
      <c r="D17" s="54"/>
      <c r="E17" s="54"/>
      <c r="F17" s="54"/>
      <c r="G17" s="54"/>
      <c r="H17" s="54"/>
      <c r="I17" s="54"/>
      <c r="J17" s="55"/>
      <c r="K17" s="3">
        <f>(F17-E17)+(D17-C17)+G17+H17+I17+J17</f>
        <v>0</v>
      </c>
      <c r="L17" s="3">
        <f>SUM(K17-$L$2)</f>
        <v>-8.5</v>
      </c>
      <c r="M17" s="3" t="e">
        <f>SUM(K17-$L$2)+M14</f>
        <v>#REF!</v>
      </c>
    </row>
    <row r="18" spans="1:13" ht="24.75" customHeight="1">
      <c r="A18" s="52" t="s">
        <v>10</v>
      </c>
      <c r="B18" s="53">
        <v>41654</v>
      </c>
      <c r="C18" s="54"/>
      <c r="D18" s="54"/>
      <c r="E18" s="54"/>
      <c r="F18" s="54"/>
      <c r="G18" s="54"/>
      <c r="H18" s="54"/>
      <c r="I18" s="54"/>
      <c r="J18" s="55"/>
      <c r="K18" s="3">
        <f>(F18-E18)+(D18-C18)+G18+H18+I18+J18</f>
        <v>0</v>
      </c>
      <c r="L18" s="3">
        <f>SUM(K18-$L$2)</f>
        <v>-8.5</v>
      </c>
      <c r="M18" s="3" t="e">
        <f>SUM(K18-$L$2)+M17</f>
        <v>#REF!</v>
      </c>
    </row>
    <row r="19" spans="1:13" ht="24.75" customHeight="1">
      <c r="A19" s="52" t="s">
        <v>11</v>
      </c>
      <c r="B19" s="53">
        <v>41655</v>
      </c>
      <c r="C19" s="54"/>
      <c r="D19" s="54"/>
      <c r="E19" s="54"/>
      <c r="F19" s="54"/>
      <c r="G19" s="54"/>
      <c r="H19" s="54"/>
      <c r="I19" s="54"/>
      <c r="J19" s="55"/>
      <c r="K19" s="3">
        <f>(F19-E19)+(D19-C19)+G19+H19+I19+J19</f>
        <v>0</v>
      </c>
      <c r="L19" s="3">
        <f>SUM(K19-$L$2)</f>
        <v>-8.5</v>
      </c>
      <c r="M19" s="3" t="e">
        <f>SUM(K19-$L$2)+M18</f>
        <v>#REF!</v>
      </c>
    </row>
    <row r="20" spans="1:13" ht="24.75" customHeight="1" thickBot="1">
      <c r="A20" s="52" t="s">
        <v>12</v>
      </c>
      <c r="B20" s="53">
        <v>41656</v>
      </c>
      <c r="C20" s="54"/>
      <c r="D20" s="54"/>
      <c r="E20" s="54"/>
      <c r="F20" s="54"/>
      <c r="G20" s="54"/>
      <c r="H20" s="54"/>
      <c r="I20" s="54"/>
      <c r="J20" s="55"/>
      <c r="K20" s="3">
        <f>(F20-E20)+(D20-C20)+G20+H20+I20+J20</f>
        <v>0</v>
      </c>
      <c r="L20" s="3">
        <f>SUM(K20-$L$2)</f>
        <v>-8.5</v>
      </c>
      <c r="M20" s="3" t="e">
        <f>SUM(K20-$L$2)+M19</f>
        <v>#REF!</v>
      </c>
    </row>
    <row r="21" spans="1:17" ht="24.75" customHeight="1" thickBot="1">
      <c r="A21" s="39" t="s">
        <v>6</v>
      </c>
      <c r="B21" s="40">
        <v>41657</v>
      </c>
      <c r="C21" s="37"/>
      <c r="D21" s="37"/>
      <c r="E21" s="37"/>
      <c r="F21" s="37"/>
      <c r="G21" s="37"/>
      <c r="H21" s="37"/>
      <c r="I21" s="37"/>
      <c r="J21" s="38"/>
      <c r="K21" s="3">
        <f>(F21-E21)+(D21-C21)+G21+H21+I21+J21</f>
        <v>0</v>
      </c>
      <c r="L21" s="3">
        <f>SUM(K21-$L$2)</f>
        <v>-8.5</v>
      </c>
      <c r="M21" s="3" t="e">
        <f>SUM(K21-$L$2)+M20</f>
        <v>#REF!</v>
      </c>
      <c r="Q21" s="21">
        <f>SUM(K17:K21)</f>
        <v>0</v>
      </c>
    </row>
    <row r="22" spans="1:10" ht="24.75" customHeight="1">
      <c r="A22" s="39" t="s">
        <v>7</v>
      </c>
      <c r="B22" s="40">
        <v>41658</v>
      </c>
      <c r="C22" s="37"/>
      <c r="D22" s="37"/>
      <c r="E22" s="37"/>
      <c r="F22" s="37"/>
      <c r="G22" s="37"/>
      <c r="H22" s="37"/>
      <c r="I22" s="37"/>
      <c r="J22" s="38"/>
    </row>
    <row r="23" spans="1:10" ht="24.75" customHeight="1">
      <c r="A23" s="52" t="s">
        <v>8</v>
      </c>
      <c r="B23" s="53">
        <v>41659</v>
      </c>
      <c r="C23" s="54"/>
      <c r="D23" s="54"/>
      <c r="E23" s="54"/>
      <c r="F23" s="54"/>
      <c r="G23" s="54"/>
      <c r="H23" s="54"/>
      <c r="I23" s="54"/>
      <c r="J23" s="55"/>
    </row>
    <row r="24" spans="1:13" ht="24.75" customHeight="1">
      <c r="A24" s="52" t="s">
        <v>9</v>
      </c>
      <c r="B24" s="53">
        <v>41660</v>
      </c>
      <c r="C24" s="54"/>
      <c r="D24" s="54"/>
      <c r="E24" s="54"/>
      <c r="F24" s="54"/>
      <c r="G24" s="54"/>
      <c r="H24" s="54"/>
      <c r="I24" s="54"/>
      <c r="J24" s="55"/>
      <c r="K24" s="3">
        <f>(F24-E24)+(D24-C24)+G24+H24+I24+J24</f>
        <v>0</v>
      </c>
      <c r="L24" s="3">
        <f>SUM(K24-$L$2)</f>
        <v>-8.5</v>
      </c>
      <c r="M24" s="3" t="e">
        <f>SUM(K24-$L$2)+M21</f>
        <v>#REF!</v>
      </c>
    </row>
    <row r="25" spans="1:13" ht="24.75" customHeight="1">
      <c r="A25" s="52" t="s">
        <v>10</v>
      </c>
      <c r="B25" s="53">
        <v>41661</v>
      </c>
      <c r="C25" s="54"/>
      <c r="D25" s="54"/>
      <c r="E25" s="54"/>
      <c r="F25" s="54"/>
      <c r="G25" s="54"/>
      <c r="H25" s="54"/>
      <c r="I25" s="54"/>
      <c r="J25" s="55"/>
      <c r="K25" s="3">
        <f>(F25-E25)+(D25-C25)+G25+H25+I25+J25</f>
        <v>0</v>
      </c>
      <c r="L25" s="3">
        <f>SUM(K25-$L$2)</f>
        <v>-8.5</v>
      </c>
      <c r="M25" s="3" t="e">
        <f>SUM(K25-$L$2)+M24</f>
        <v>#REF!</v>
      </c>
    </row>
    <row r="26" spans="1:13" ht="24.75" customHeight="1">
      <c r="A26" s="52" t="s">
        <v>11</v>
      </c>
      <c r="B26" s="53">
        <v>41662</v>
      </c>
      <c r="C26" s="54"/>
      <c r="D26" s="54"/>
      <c r="E26" s="54"/>
      <c r="F26" s="54"/>
      <c r="G26" s="54"/>
      <c r="H26" s="54"/>
      <c r="I26" s="54"/>
      <c r="J26" s="55"/>
      <c r="K26" s="3">
        <f>(F26-E26)+(D26-C26)+G26+H26+I26+J26</f>
        <v>0</v>
      </c>
      <c r="L26" s="3">
        <f>SUM(K26-$L$2)</f>
        <v>-8.5</v>
      </c>
      <c r="M26" s="3" t="e">
        <f>SUM(K26-$L$2)+M25</f>
        <v>#REF!</v>
      </c>
    </row>
    <row r="27" spans="1:13" ht="24.75" customHeight="1" thickBot="1">
      <c r="A27" s="52" t="s">
        <v>12</v>
      </c>
      <c r="B27" s="53">
        <v>41663</v>
      </c>
      <c r="C27" s="54"/>
      <c r="D27" s="54"/>
      <c r="E27" s="54"/>
      <c r="F27" s="54"/>
      <c r="G27" s="54"/>
      <c r="H27" s="54"/>
      <c r="I27" s="54"/>
      <c r="J27" s="55"/>
      <c r="K27" s="3">
        <f>(F27-E27)+(D27-C27)+G27+H27+I27+J27</f>
        <v>0</v>
      </c>
      <c r="L27" s="3">
        <f>SUM(K27-$L$2)</f>
        <v>-8.5</v>
      </c>
      <c r="M27" s="3" t="e">
        <f>SUM(K27-$L$2)+M26</f>
        <v>#REF!</v>
      </c>
    </row>
    <row r="28" spans="1:17" ht="24.75" customHeight="1" thickBot="1">
      <c r="A28" s="39" t="s">
        <v>6</v>
      </c>
      <c r="B28" s="40">
        <v>41664</v>
      </c>
      <c r="C28" s="37"/>
      <c r="D28" s="37"/>
      <c r="E28" s="37"/>
      <c r="F28" s="37"/>
      <c r="G28" s="37"/>
      <c r="H28" s="37"/>
      <c r="I28" s="37"/>
      <c r="J28" s="38"/>
      <c r="K28" s="3">
        <f>(F28-E28)+(D28-C28)+G28+H28+I28+J28</f>
        <v>0</v>
      </c>
      <c r="L28" s="3">
        <f>SUM(K28-$L$2)</f>
        <v>-8.5</v>
      </c>
      <c r="M28" s="3" t="e">
        <f>SUM(K28-$L$2)+M27</f>
        <v>#REF!</v>
      </c>
      <c r="Q28" s="21">
        <f>SUM(K24:K28)</f>
        <v>0</v>
      </c>
    </row>
    <row r="29" spans="1:10" ht="24.75" customHeight="1">
      <c r="A29" s="39" t="s">
        <v>7</v>
      </c>
      <c r="B29" s="40">
        <v>41665</v>
      </c>
      <c r="C29" s="37"/>
      <c r="D29" s="37"/>
      <c r="E29" s="37"/>
      <c r="F29" s="37"/>
      <c r="G29" s="37"/>
      <c r="H29" s="37"/>
      <c r="I29" s="37"/>
      <c r="J29" s="38"/>
    </row>
    <row r="30" spans="1:10" ht="24.75" customHeight="1">
      <c r="A30" s="52" t="s">
        <v>8</v>
      </c>
      <c r="B30" s="53">
        <v>41666</v>
      </c>
      <c r="C30" s="54"/>
      <c r="D30" s="54"/>
      <c r="E30" s="54"/>
      <c r="F30" s="54"/>
      <c r="G30" s="54"/>
      <c r="H30" s="54"/>
      <c r="I30" s="54"/>
      <c r="J30" s="55"/>
    </row>
    <row r="31" spans="1:13" ht="24.75" customHeight="1">
      <c r="A31" s="52" t="s">
        <v>9</v>
      </c>
      <c r="B31" s="53">
        <v>41667</v>
      </c>
      <c r="C31" s="54"/>
      <c r="D31" s="54"/>
      <c r="E31" s="54"/>
      <c r="F31" s="54"/>
      <c r="G31" s="54"/>
      <c r="H31" s="54"/>
      <c r="I31" s="54"/>
      <c r="J31" s="55"/>
      <c r="K31" s="3">
        <f>(F31-E31)+(D31-C31)+G31+H31+I31+J31</f>
        <v>0</v>
      </c>
      <c r="L31" s="3">
        <f>SUM(K31-$L$2)</f>
        <v>-8.5</v>
      </c>
      <c r="M31" s="3" t="e">
        <f>SUM(K31-$L$2)+M28</f>
        <v>#REF!</v>
      </c>
    </row>
    <row r="32" spans="1:13" ht="24.75" customHeight="1">
      <c r="A32" s="52" t="s">
        <v>10</v>
      </c>
      <c r="B32" s="53">
        <v>41668</v>
      </c>
      <c r="C32" s="54"/>
      <c r="D32" s="54"/>
      <c r="E32" s="54"/>
      <c r="F32" s="54"/>
      <c r="G32" s="54"/>
      <c r="H32" s="54"/>
      <c r="I32" s="54"/>
      <c r="J32" s="55"/>
      <c r="K32" s="3">
        <f>(F32-E32)+(D32-C32)+G32+H32+I32+J32</f>
        <v>0</v>
      </c>
      <c r="L32" s="3">
        <f>SUM(K32-$L$2)</f>
        <v>-8.5</v>
      </c>
      <c r="M32" s="3" t="e">
        <f>SUM(K32-$L$2)+M31</f>
        <v>#REF!</v>
      </c>
    </row>
    <row r="33" spans="1:13" ht="24.75" customHeight="1" thickBot="1">
      <c r="A33" s="52" t="s">
        <v>11</v>
      </c>
      <c r="B33" s="53">
        <v>41669</v>
      </c>
      <c r="C33" s="54"/>
      <c r="D33" s="54"/>
      <c r="E33" s="54"/>
      <c r="F33" s="54"/>
      <c r="G33" s="54"/>
      <c r="H33" s="54"/>
      <c r="I33" s="54"/>
      <c r="J33" s="55"/>
      <c r="K33" s="3">
        <f>(F33-E33)+(D33-C33)+G33+H33+I33+J33</f>
        <v>0</v>
      </c>
      <c r="L33" s="3">
        <f>SUM(K33-$L$2)</f>
        <v>-8.5</v>
      </c>
      <c r="M33" s="3" t="e">
        <f>SUM(K33-$L$2)+M32</f>
        <v>#REF!</v>
      </c>
    </row>
    <row r="34" spans="1:17" ht="24.75" customHeight="1" thickBot="1">
      <c r="A34" s="58" t="s">
        <v>12</v>
      </c>
      <c r="B34" s="59">
        <v>41670</v>
      </c>
      <c r="C34" s="56"/>
      <c r="D34" s="56"/>
      <c r="E34" s="56"/>
      <c r="F34" s="56"/>
      <c r="G34" s="56"/>
      <c r="H34" s="56"/>
      <c r="I34" s="56"/>
      <c r="J34" s="57"/>
      <c r="K34" s="3">
        <f>(F34-E34)+(D34-C34)+G34+H34+I34+J34</f>
        <v>0</v>
      </c>
      <c r="L34" s="3">
        <f>SUM(K34-$L$2)</f>
        <v>-8.5</v>
      </c>
      <c r="M34" s="3" t="e">
        <f>SUM(K34-$L$2)+M33</f>
        <v>#REF!</v>
      </c>
      <c r="Q34" s="21">
        <f>SUM(K31:K34)</f>
        <v>0</v>
      </c>
    </row>
    <row r="35" ht="12.75">
      <c r="L35" s="16"/>
    </row>
  </sheetData>
  <sheetProtection/>
  <mergeCells count="1">
    <mergeCell ref="A2:B2"/>
  </mergeCells>
  <printOptions/>
  <pageMargins left="0.7874015748031497" right="0.7874015748031497" top="0.7874015748031497" bottom="0.3937007874015748" header="0.3937007874015748" footer="0.1968503937007874"/>
  <pageSetup fitToHeight="1" fitToWidth="1" horizontalDpi="600" verticalDpi="600" orientation="portrait" paperSize="9" scale="86"/>
  <headerFooter alignWithMargins="0">
    <oddHeader>&amp;C&amp;12Arbeitszeitkontrolle
&amp;A</oddHeader>
    <oddFooter>&amp;L&amp;6&amp;F&amp;C&amp;8Seite &amp;P von &amp;N&amp;R&amp;8&amp;D / rf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GridLines="0" view="pageLayout" workbookViewId="0" topLeftCell="A1">
      <selection activeCell="F6" sqref="F6"/>
    </sheetView>
  </sheetViews>
  <sheetFormatPr defaultColWidth="11.57421875" defaultRowHeight="12.75"/>
  <cols>
    <col min="1" max="1" width="3.421875" style="2" bestFit="1" customWidth="1"/>
    <col min="2" max="2" width="11.8515625" style="2" bestFit="1" customWidth="1"/>
    <col min="3" max="10" width="9.7109375" style="3" customWidth="1"/>
    <col min="11" max="17" width="11.421875" style="4" hidden="1" customWidth="1"/>
    <col min="18" max="18" width="15.28125" style="4" hidden="1" customWidth="1"/>
    <col min="19" max="19" width="8.8515625" style="4" hidden="1" customWidth="1"/>
    <col min="20" max="22" width="11.421875" style="4" hidden="1" customWidth="1"/>
    <col min="23" max="16384" width="11.421875" style="4" customWidth="1"/>
  </cols>
  <sheetData>
    <row r="1" spans="1:22" ht="21.75" customHeight="1" thickBot="1">
      <c r="A1" s="1" t="s">
        <v>19</v>
      </c>
      <c r="D1" s="1"/>
      <c r="L1" s="17" t="s">
        <v>20</v>
      </c>
      <c r="M1" s="17" t="s">
        <v>21</v>
      </c>
      <c r="R1" s="17" t="s">
        <v>27</v>
      </c>
      <c r="S1" s="17" t="s">
        <v>28</v>
      </c>
      <c r="T1" s="17" t="s">
        <v>30</v>
      </c>
      <c r="U1" s="17"/>
      <c r="V1" s="17" t="s">
        <v>35</v>
      </c>
    </row>
    <row r="2" spans="1:22" s="8" customFormat="1" ht="13.5" thickBot="1">
      <c r="A2" s="76" t="s">
        <v>0</v>
      </c>
      <c r="B2" s="77"/>
      <c r="C2" s="5" t="s">
        <v>13</v>
      </c>
      <c r="D2" s="5"/>
      <c r="E2" s="5" t="s">
        <v>14</v>
      </c>
      <c r="F2" s="5"/>
      <c r="G2" s="6" t="s">
        <v>1</v>
      </c>
      <c r="H2" s="6" t="s">
        <v>2</v>
      </c>
      <c r="I2" s="6" t="s">
        <v>15</v>
      </c>
      <c r="J2" s="7" t="s">
        <v>18</v>
      </c>
      <c r="K2" s="21">
        <f>SUM(K4:K34)</f>
        <v>0</v>
      </c>
      <c r="L2" s="15">
        <v>8.5</v>
      </c>
      <c r="M2" s="15" t="s">
        <v>22</v>
      </c>
      <c r="N2" s="15" t="s">
        <v>23</v>
      </c>
      <c r="O2" s="15" t="s">
        <v>25</v>
      </c>
      <c r="P2" s="15" t="s">
        <v>24</v>
      </c>
      <c r="Q2" s="15" t="s">
        <v>26</v>
      </c>
      <c r="R2" s="22" t="e">
        <f>'SEPTEMBER 2014'!T2</f>
        <v>#REF!</v>
      </c>
      <c r="S2" s="23">
        <f>S3/L2</f>
        <v>0</v>
      </c>
      <c r="T2" s="24" t="e">
        <f>R2-S2</f>
        <v>#REF!</v>
      </c>
      <c r="U2" s="25" t="s">
        <v>23</v>
      </c>
      <c r="V2" s="27" t="e">
        <f>'JANUAR 2014'!U2/12*J1+#REF!-SUM(#REF!+'JANUAR 2014'!S2+'FEBRUAR 2014'!S2+'MÄRZ 2014'!S2+'APRIL 2014'!S2+#REF!+'JUNI 2014'!S2+'JULI 2014'!S2+#REF!+'SEPTEMBER 2014'!S2)</f>
        <v>#REF!</v>
      </c>
    </row>
    <row r="3" spans="1:22" s="8" customFormat="1" ht="13.5" thickBot="1">
      <c r="A3" s="9"/>
      <c r="B3" s="10"/>
      <c r="C3" s="11" t="s">
        <v>4</v>
      </c>
      <c r="D3" s="11" t="s">
        <v>5</v>
      </c>
      <c r="E3" s="11" t="s">
        <v>4</v>
      </c>
      <c r="F3" s="11" t="s">
        <v>5</v>
      </c>
      <c r="G3" s="11"/>
      <c r="H3" s="11" t="s">
        <v>3</v>
      </c>
      <c r="I3" s="11" t="s">
        <v>16</v>
      </c>
      <c r="J3" s="12" t="s">
        <v>17</v>
      </c>
      <c r="K3" s="19" t="e">
        <f>SUM(L4:L34)+M3</f>
        <v>#REF!</v>
      </c>
      <c r="L3" s="21">
        <f>SUM(L4:L34)</f>
        <v>-195.5</v>
      </c>
      <c r="M3" s="18" t="e">
        <f>'SEPTEMBER 2014'!K3</f>
        <v>#REF!</v>
      </c>
      <c r="N3" s="20" t="e">
        <f>K3/8.5</f>
        <v>#REF!</v>
      </c>
      <c r="O3" s="21">
        <f>AVERAGE(L4:L34)</f>
        <v>-8.5</v>
      </c>
      <c r="P3" s="21">
        <f>AVERAGE(K4:K34)</f>
        <v>0</v>
      </c>
      <c r="Q3" s="21">
        <f>AVERAGE(Q4:Q34)</f>
        <v>0</v>
      </c>
      <c r="R3" s="22" t="e">
        <f>R2*L2</f>
        <v>#REF!</v>
      </c>
      <c r="S3" s="23">
        <f>SUM(G4:G34)</f>
        <v>0</v>
      </c>
      <c r="T3" s="23" t="e">
        <f>R3-S3</f>
        <v>#REF!</v>
      </c>
      <c r="U3" s="25" t="s">
        <v>29</v>
      </c>
      <c r="V3" s="26" t="e">
        <f>V2*L2</f>
        <v>#REF!</v>
      </c>
    </row>
    <row r="4" spans="1:13" ht="24.75" customHeight="1">
      <c r="A4" s="28" t="s">
        <v>10</v>
      </c>
      <c r="B4" s="29">
        <v>41913</v>
      </c>
      <c r="C4" s="30"/>
      <c r="D4" s="30"/>
      <c r="E4" s="30"/>
      <c r="F4" s="30"/>
      <c r="G4" s="30"/>
      <c r="H4" s="30"/>
      <c r="I4" s="30"/>
      <c r="J4" s="31"/>
      <c r="K4" s="3">
        <f>(F4-E4)+(D4-C4)+G4+H4+I4+J4</f>
        <v>0</v>
      </c>
      <c r="L4" s="3">
        <f>SUM(K4-$L$2)</f>
        <v>-8.5</v>
      </c>
      <c r="M4" s="3" t="e">
        <f>SUM(K4-$L$2)+M3</f>
        <v>#REF!</v>
      </c>
    </row>
    <row r="5" spans="1:13" ht="24.75" customHeight="1">
      <c r="A5" s="28" t="s">
        <v>11</v>
      </c>
      <c r="B5" s="29">
        <v>41914</v>
      </c>
      <c r="C5" s="30"/>
      <c r="D5" s="30"/>
      <c r="E5" s="30"/>
      <c r="F5" s="30"/>
      <c r="G5" s="30"/>
      <c r="H5" s="30"/>
      <c r="I5" s="30"/>
      <c r="J5" s="31"/>
      <c r="K5" s="3">
        <f aca="true" t="shared" si="0" ref="K5:K34">(F5-E5)+(D5-C5)+G5+H5+I5+J5</f>
        <v>0</v>
      </c>
      <c r="L5" s="3">
        <f aca="true" t="shared" si="1" ref="L5:L34">SUM(K5-$L$2)</f>
        <v>-8.5</v>
      </c>
      <c r="M5" s="3" t="e">
        <f aca="true" t="shared" si="2" ref="M5:M34">SUM(K5-$L$2)+M4</f>
        <v>#REF!</v>
      </c>
    </row>
    <row r="6" spans="1:13" ht="24.75" customHeight="1" thickBot="1">
      <c r="A6" s="28" t="s">
        <v>12</v>
      </c>
      <c r="B6" s="29">
        <v>41915</v>
      </c>
      <c r="C6" s="30"/>
      <c r="D6" s="30"/>
      <c r="E6" s="30"/>
      <c r="F6" s="30"/>
      <c r="G6" s="30"/>
      <c r="H6" s="30"/>
      <c r="I6" s="30"/>
      <c r="J6" s="31"/>
      <c r="K6" s="3">
        <f t="shared" si="0"/>
        <v>0</v>
      </c>
      <c r="L6" s="3">
        <f t="shared" si="1"/>
        <v>-8.5</v>
      </c>
      <c r="M6" s="3" t="e">
        <f t="shared" si="2"/>
        <v>#REF!</v>
      </c>
    </row>
    <row r="7" spans="1:17" ht="24.75" customHeight="1" thickBot="1">
      <c r="A7" s="33" t="s">
        <v>6</v>
      </c>
      <c r="B7" s="34">
        <v>41916</v>
      </c>
      <c r="C7" s="37"/>
      <c r="D7" s="37"/>
      <c r="E7" s="37"/>
      <c r="F7" s="37"/>
      <c r="G7" s="37"/>
      <c r="H7" s="37"/>
      <c r="I7" s="37"/>
      <c r="J7" s="38"/>
      <c r="K7" s="3">
        <f t="shared" si="0"/>
        <v>0</v>
      </c>
      <c r="L7" s="3">
        <f t="shared" si="1"/>
        <v>-8.5</v>
      </c>
      <c r="M7" s="3" t="e">
        <f t="shared" si="2"/>
        <v>#REF!</v>
      </c>
      <c r="Q7" s="21">
        <f>SUM(K4:K7)</f>
        <v>0</v>
      </c>
    </row>
    <row r="8" spans="1:13" ht="24.75" customHeight="1">
      <c r="A8" s="33" t="s">
        <v>7</v>
      </c>
      <c r="B8" s="34">
        <v>41917</v>
      </c>
      <c r="C8" s="37"/>
      <c r="D8" s="37"/>
      <c r="E8" s="37"/>
      <c r="F8" s="37"/>
      <c r="G8" s="37"/>
      <c r="H8" s="37"/>
      <c r="I8" s="37"/>
      <c r="J8" s="38"/>
      <c r="K8" s="3"/>
      <c r="L8" s="3"/>
      <c r="M8" s="3"/>
    </row>
    <row r="9" spans="1:13" ht="24.75" customHeight="1">
      <c r="A9" s="13" t="s">
        <v>8</v>
      </c>
      <c r="B9" s="14">
        <v>41918</v>
      </c>
      <c r="C9" s="60"/>
      <c r="D9" s="60"/>
      <c r="E9" s="60"/>
      <c r="F9" s="60"/>
      <c r="G9" s="60"/>
      <c r="H9" s="60"/>
      <c r="I9" s="60"/>
      <c r="J9" s="61"/>
      <c r="K9" s="3"/>
      <c r="L9" s="3"/>
      <c r="M9" s="3"/>
    </row>
    <row r="10" spans="1:13" ht="24.75" customHeight="1">
      <c r="A10" s="13" t="s">
        <v>9</v>
      </c>
      <c r="B10" s="14">
        <v>41919</v>
      </c>
      <c r="C10" s="60"/>
      <c r="D10" s="60"/>
      <c r="E10" s="60"/>
      <c r="F10" s="60"/>
      <c r="G10" s="60"/>
      <c r="H10" s="60"/>
      <c r="I10" s="60"/>
      <c r="J10" s="61"/>
      <c r="K10" s="3">
        <f t="shared" si="0"/>
        <v>0</v>
      </c>
      <c r="L10" s="3">
        <f t="shared" si="1"/>
        <v>-8.5</v>
      </c>
      <c r="M10" s="3" t="e">
        <f>SUM(K10-$L$2)+M7</f>
        <v>#REF!</v>
      </c>
    </row>
    <row r="11" spans="1:13" ht="24.75" customHeight="1">
      <c r="A11" s="13" t="s">
        <v>10</v>
      </c>
      <c r="B11" s="14">
        <v>41920</v>
      </c>
      <c r="C11" s="60"/>
      <c r="D11" s="60"/>
      <c r="E11" s="60"/>
      <c r="F11" s="60"/>
      <c r="G11" s="60"/>
      <c r="H11" s="60"/>
      <c r="I11" s="60"/>
      <c r="J11" s="61"/>
      <c r="K11" s="3">
        <f t="shared" si="0"/>
        <v>0</v>
      </c>
      <c r="L11" s="3">
        <f t="shared" si="1"/>
        <v>-8.5</v>
      </c>
      <c r="M11" s="3" t="e">
        <f t="shared" si="2"/>
        <v>#REF!</v>
      </c>
    </row>
    <row r="12" spans="1:13" ht="24.75" customHeight="1">
      <c r="A12" s="13" t="s">
        <v>11</v>
      </c>
      <c r="B12" s="14">
        <v>41921</v>
      </c>
      <c r="C12" s="60"/>
      <c r="D12" s="60"/>
      <c r="E12" s="60"/>
      <c r="F12" s="60"/>
      <c r="G12" s="60"/>
      <c r="H12" s="60"/>
      <c r="I12" s="60"/>
      <c r="J12" s="61"/>
      <c r="K12" s="3">
        <f t="shared" si="0"/>
        <v>0</v>
      </c>
      <c r="L12" s="3">
        <f t="shared" si="1"/>
        <v>-8.5</v>
      </c>
      <c r="M12" s="3" t="e">
        <f t="shared" si="2"/>
        <v>#REF!</v>
      </c>
    </row>
    <row r="13" spans="1:13" ht="24.75" customHeight="1" thickBot="1">
      <c r="A13" s="13" t="s">
        <v>12</v>
      </c>
      <c r="B13" s="14">
        <v>41922</v>
      </c>
      <c r="C13" s="60"/>
      <c r="D13" s="60"/>
      <c r="E13" s="60"/>
      <c r="F13" s="60"/>
      <c r="G13" s="60"/>
      <c r="H13" s="60"/>
      <c r="I13" s="60"/>
      <c r="J13" s="61"/>
      <c r="K13" s="3">
        <f t="shared" si="0"/>
        <v>0</v>
      </c>
      <c r="L13" s="3">
        <f t="shared" si="1"/>
        <v>-8.5</v>
      </c>
      <c r="M13" s="3" t="e">
        <f t="shared" si="2"/>
        <v>#REF!</v>
      </c>
    </row>
    <row r="14" spans="1:17" ht="24.75" customHeight="1" thickBot="1">
      <c r="A14" s="33" t="s">
        <v>6</v>
      </c>
      <c r="B14" s="34">
        <v>41923</v>
      </c>
      <c r="C14" s="35"/>
      <c r="D14" s="35"/>
      <c r="E14" s="35"/>
      <c r="F14" s="35"/>
      <c r="G14" s="35"/>
      <c r="H14" s="35"/>
      <c r="I14" s="35"/>
      <c r="J14" s="36"/>
      <c r="K14" s="3">
        <f t="shared" si="0"/>
        <v>0</v>
      </c>
      <c r="L14" s="3">
        <f t="shared" si="1"/>
        <v>-8.5</v>
      </c>
      <c r="M14" s="3" t="e">
        <f t="shared" si="2"/>
        <v>#REF!</v>
      </c>
      <c r="Q14" s="21">
        <f>SUM(K10:K14)</f>
        <v>0</v>
      </c>
    </row>
    <row r="15" spans="1:13" ht="24.75" customHeight="1">
      <c r="A15" s="33" t="s">
        <v>7</v>
      </c>
      <c r="B15" s="34">
        <v>41924</v>
      </c>
      <c r="C15" s="35"/>
      <c r="D15" s="35"/>
      <c r="E15" s="35"/>
      <c r="F15" s="35"/>
      <c r="G15" s="35"/>
      <c r="H15" s="35"/>
      <c r="I15" s="35"/>
      <c r="J15" s="36"/>
      <c r="K15" s="3"/>
      <c r="L15" s="3"/>
      <c r="M15" s="3"/>
    </row>
    <row r="16" spans="1:13" ht="24.75" customHeight="1">
      <c r="A16" s="13" t="s">
        <v>8</v>
      </c>
      <c r="B16" s="14">
        <v>41925</v>
      </c>
      <c r="C16" s="60"/>
      <c r="D16" s="60"/>
      <c r="E16" s="60"/>
      <c r="F16" s="60"/>
      <c r="G16" s="60"/>
      <c r="H16" s="60"/>
      <c r="I16" s="60"/>
      <c r="J16" s="61"/>
      <c r="K16" s="3"/>
      <c r="L16" s="3"/>
      <c r="M16" s="3"/>
    </row>
    <row r="17" spans="1:13" ht="24.75" customHeight="1">
      <c r="A17" s="13" t="s">
        <v>9</v>
      </c>
      <c r="B17" s="14">
        <v>41926</v>
      </c>
      <c r="C17" s="60"/>
      <c r="D17" s="60"/>
      <c r="E17" s="60"/>
      <c r="F17" s="60"/>
      <c r="G17" s="60"/>
      <c r="H17" s="60"/>
      <c r="I17" s="60"/>
      <c r="J17" s="61"/>
      <c r="K17" s="3">
        <f t="shared" si="0"/>
        <v>0</v>
      </c>
      <c r="L17" s="3">
        <f t="shared" si="1"/>
        <v>-8.5</v>
      </c>
      <c r="M17" s="3" t="e">
        <f>SUM(K17-$L$2)+M14</f>
        <v>#REF!</v>
      </c>
    </row>
    <row r="18" spans="1:13" ht="24.75" customHeight="1">
      <c r="A18" s="13" t="s">
        <v>10</v>
      </c>
      <c r="B18" s="14">
        <v>41927</v>
      </c>
      <c r="C18" s="60"/>
      <c r="D18" s="60"/>
      <c r="E18" s="60"/>
      <c r="F18" s="60"/>
      <c r="G18" s="60"/>
      <c r="H18" s="60"/>
      <c r="I18" s="60"/>
      <c r="J18" s="61"/>
      <c r="K18" s="3">
        <f t="shared" si="0"/>
        <v>0</v>
      </c>
      <c r="L18" s="3">
        <f t="shared" si="1"/>
        <v>-8.5</v>
      </c>
      <c r="M18" s="3" t="e">
        <f t="shared" si="2"/>
        <v>#REF!</v>
      </c>
    </row>
    <row r="19" spans="1:13" ht="24.75" customHeight="1">
      <c r="A19" s="13" t="s">
        <v>11</v>
      </c>
      <c r="B19" s="14">
        <v>41928</v>
      </c>
      <c r="C19" s="60"/>
      <c r="D19" s="60"/>
      <c r="E19" s="60"/>
      <c r="F19" s="60"/>
      <c r="G19" s="60"/>
      <c r="H19" s="60"/>
      <c r="I19" s="60"/>
      <c r="J19" s="61"/>
      <c r="K19" s="3">
        <f t="shared" si="0"/>
        <v>0</v>
      </c>
      <c r="L19" s="3">
        <f t="shared" si="1"/>
        <v>-8.5</v>
      </c>
      <c r="M19" s="3" t="e">
        <f t="shared" si="2"/>
        <v>#REF!</v>
      </c>
    </row>
    <row r="20" spans="1:13" ht="24.75" customHeight="1" thickBot="1">
      <c r="A20" s="13" t="s">
        <v>12</v>
      </c>
      <c r="B20" s="14">
        <v>41929</v>
      </c>
      <c r="C20" s="60"/>
      <c r="D20" s="60"/>
      <c r="E20" s="60"/>
      <c r="F20" s="60"/>
      <c r="G20" s="60"/>
      <c r="H20" s="60"/>
      <c r="I20" s="60"/>
      <c r="J20" s="61"/>
      <c r="K20" s="3">
        <f t="shared" si="0"/>
        <v>0</v>
      </c>
      <c r="L20" s="3">
        <f t="shared" si="1"/>
        <v>-8.5</v>
      </c>
      <c r="M20" s="3" t="e">
        <f t="shared" si="2"/>
        <v>#REF!</v>
      </c>
    </row>
    <row r="21" spans="1:17" ht="24.75" customHeight="1" thickBot="1">
      <c r="A21" s="33" t="s">
        <v>6</v>
      </c>
      <c r="B21" s="34">
        <v>41930</v>
      </c>
      <c r="C21" s="35"/>
      <c r="D21" s="35"/>
      <c r="E21" s="35"/>
      <c r="F21" s="35"/>
      <c r="G21" s="35"/>
      <c r="H21" s="35"/>
      <c r="I21" s="35"/>
      <c r="J21" s="36"/>
      <c r="K21" s="3">
        <f t="shared" si="0"/>
        <v>0</v>
      </c>
      <c r="L21" s="3">
        <f t="shared" si="1"/>
        <v>-8.5</v>
      </c>
      <c r="M21" s="3" t="e">
        <f t="shared" si="2"/>
        <v>#REF!</v>
      </c>
      <c r="Q21" s="21">
        <f>SUM(K17:K21)</f>
        <v>0</v>
      </c>
    </row>
    <row r="22" spans="1:13" ht="24.75" customHeight="1">
      <c r="A22" s="33" t="s">
        <v>7</v>
      </c>
      <c r="B22" s="34">
        <v>41931</v>
      </c>
      <c r="C22" s="35"/>
      <c r="D22" s="35"/>
      <c r="E22" s="35"/>
      <c r="F22" s="35"/>
      <c r="G22" s="35"/>
      <c r="H22" s="35"/>
      <c r="I22" s="35"/>
      <c r="J22" s="36"/>
      <c r="K22" s="3"/>
      <c r="L22" s="3"/>
      <c r="M22" s="3"/>
    </row>
    <row r="23" spans="1:13" ht="24.75" customHeight="1">
      <c r="A23" s="13" t="s">
        <v>8</v>
      </c>
      <c r="B23" s="14">
        <v>41932</v>
      </c>
      <c r="C23" s="60"/>
      <c r="D23" s="60"/>
      <c r="E23" s="60"/>
      <c r="F23" s="60"/>
      <c r="G23" s="60"/>
      <c r="H23" s="60"/>
      <c r="I23" s="60"/>
      <c r="J23" s="61"/>
      <c r="K23" s="3"/>
      <c r="L23" s="3"/>
      <c r="M23" s="3"/>
    </row>
    <row r="24" spans="1:13" ht="24.75" customHeight="1">
      <c r="A24" s="13" t="s">
        <v>9</v>
      </c>
      <c r="B24" s="14">
        <v>41933</v>
      </c>
      <c r="C24" s="60"/>
      <c r="D24" s="60"/>
      <c r="E24" s="60"/>
      <c r="F24" s="60"/>
      <c r="G24" s="60"/>
      <c r="H24" s="60"/>
      <c r="I24" s="60"/>
      <c r="J24" s="61"/>
      <c r="K24" s="3">
        <f t="shared" si="0"/>
        <v>0</v>
      </c>
      <c r="L24" s="3">
        <f t="shared" si="1"/>
        <v>-8.5</v>
      </c>
      <c r="M24" s="3" t="e">
        <f>SUM(K24-$L$2)+M21</f>
        <v>#REF!</v>
      </c>
    </row>
    <row r="25" spans="1:13" ht="24.75" customHeight="1">
      <c r="A25" s="13" t="s">
        <v>10</v>
      </c>
      <c r="B25" s="14">
        <v>41934</v>
      </c>
      <c r="C25" s="60"/>
      <c r="D25" s="60"/>
      <c r="E25" s="60"/>
      <c r="F25" s="60"/>
      <c r="G25" s="60"/>
      <c r="H25" s="60"/>
      <c r="I25" s="60"/>
      <c r="J25" s="61"/>
      <c r="K25" s="3">
        <f t="shared" si="0"/>
        <v>0</v>
      </c>
      <c r="L25" s="3">
        <f t="shared" si="1"/>
        <v>-8.5</v>
      </c>
      <c r="M25" s="3" t="e">
        <f t="shared" si="2"/>
        <v>#REF!</v>
      </c>
    </row>
    <row r="26" spans="1:13" ht="24.75" customHeight="1">
      <c r="A26" s="13" t="s">
        <v>11</v>
      </c>
      <c r="B26" s="14">
        <v>41935</v>
      </c>
      <c r="C26" s="60"/>
      <c r="D26" s="60"/>
      <c r="E26" s="60"/>
      <c r="F26" s="60"/>
      <c r="G26" s="60"/>
      <c r="H26" s="60"/>
      <c r="I26" s="60"/>
      <c r="J26" s="61"/>
      <c r="K26" s="3">
        <f t="shared" si="0"/>
        <v>0</v>
      </c>
      <c r="L26" s="3">
        <f t="shared" si="1"/>
        <v>-8.5</v>
      </c>
      <c r="M26" s="3" t="e">
        <f t="shared" si="2"/>
        <v>#REF!</v>
      </c>
    </row>
    <row r="27" spans="1:13" ht="24.75" customHeight="1" thickBot="1">
      <c r="A27" s="13" t="s">
        <v>12</v>
      </c>
      <c r="B27" s="14">
        <v>41936</v>
      </c>
      <c r="C27" s="60"/>
      <c r="D27" s="60"/>
      <c r="E27" s="60"/>
      <c r="F27" s="60"/>
      <c r="G27" s="60"/>
      <c r="H27" s="60"/>
      <c r="I27" s="60"/>
      <c r="J27" s="61"/>
      <c r="K27" s="3">
        <f t="shared" si="0"/>
        <v>0</v>
      </c>
      <c r="L27" s="3">
        <f t="shared" si="1"/>
        <v>-8.5</v>
      </c>
      <c r="M27" s="3" t="e">
        <f t="shared" si="2"/>
        <v>#REF!</v>
      </c>
    </row>
    <row r="28" spans="1:17" ht="24.75" customHeight="1" thickBot="1">
      <c r="A28" s="33" t="s">
        <v>6</v>
      </c>
      <c r="B28" s="34">
        <v>41937</v>
      </c>
      <c r="C28" s="35"/>
      <c r="D28" s="35"/>
      <c r="E28" s="35"/>
      <c r="F28" s="35"/>
      <c r="G28" s="35"/>
      <c r="H28" s="35"/>
      <c r="I28" s="35"/>
      <c r="J28" s="36"/>
      <c r="K28" s="3">
        <f t="shared" si="0"/>
        <v>0</v>
      </c>
      <c r="L28" s="3">
        <f t="shared" si="1"/>
        <v>-8.5</v>
      </c>
      <c r="M28" s="3" t="e">
        <f t="shared" si="2"/>
        <v>#REF!</v>
      </c>
      <c r="Q28" s="21">
        <f>SUM(K24:K28)</f>
        <v>0</v>
      </c>
    </row>
    <row r="29" spans="1:13" ht="24.75" customHeight="1">
      <c r="A29" s="33" t="s">
        <v>7</v>
      </c>
      <c r="B29" s="34">
        <v>41938</v>
      </c>
      <c r="C29" s="35"/>
      <c r="D29" s="35"/>
      <c r="E29" s="35"/>
      <c r="F29" s="35"/>
      <c r="G29" s="35"/>
      <c r="H29" s="35"/>
      <c r="I29" s="35"/>
      <c r="J29" s="36"/>
      <c r="K29" s="3"/>
      <c r="L29" s="3"/>
      <c r="M29" s="3"/>
    </row>
    <row r="30" spans="1:13" ht="24.75" customHeight="1">
      <c r="A30" s="13" t="s">
        <v>8</v>
      </c>
      <c r="B30" s="14">
        <v>41939</v>
      </c>
      <c r="C30" s="60"/>
      <c r="D30" s="60"/>
      <c r="E30" s="60"/>
      <c r="F30" s="60"/>
      <c r="G30" s="60"/>
      <c r="H30" s="60"/>
      <c r="I30" s="60"/>
      <c r="J30" s="61"/>
      <c r="K30" s="3"/>
      <c r="L30" s="3"/>
      <c r="M30" s="3"/>
    </row>
    <row r="31" spans="1:13" ht="24.75" customHeight="1">
      <c r="A31" s="13" t="s">
        <v>9</v>
      </c>
      <c r="B31" s="14">
        <v>41940</v>
      </c>
      <c r="C31" s="54"/>
      <c r="D31" s="54"/>
      <c r="E31" s="54"/>
      <c r="F31" s="54"/>
      <c r="G31" s="54"/>
      <c r="H31" s="54"/>
      <c r="I31" s="54"/>
      <c r="J31" s="55"/>
      <c r="K31" s="3">
        <f t="shared" si="0"/>
        <v>0</v>
      </c>
      <c r="L31" s="3">
        <f t="shared" si="1"/>
        <v>-8.5</v>
      </c>
      <c r="M31" s="3" t="e">
        <f>SUM(K31-$L$2)+M28</f>
        <v>#REF!</v>
      </c>
    </row>
    <row r="32" spans="1:13" ht="24.75" customHeight="1">
      <c r="A32" s="13" t="s">
        <v>10</v>
      </c>
      <c r="B32" s="14">
        <v>41941</v>
      </c>
      <c r="C32" s="69"/>
      <c r="D32" s="69"/>
      <c r="E32" s="69"/>
      <c r="F32" s="69"/>
      <c r="G32" s="69"/>
      <c r="H32" s="69"/>
      <c r="I32" s="69"/>
      <c r="J32" s="70"/>
      <c r="K32" s="3">
        <f t="shared" si="0"/>
        <v>0</v>
      </c>
      <c r="L32" s="3">
        <f t="shared" si="1"/>
        <v>-8.5</v>
      </c>
      <c r="M32" s="3" t="e">
        <f t="shared" si="2"/>
        <v>#REF!</v>
      </c>
    </row>
    <row r="33" spans="1:13" ht="24.75" customHeight="1" thickBot="1">
      <c r="A33" s="13" t="s">
        <v>11</v>
      </c>
      <c r="B33" s="14">
        <v>41942</v>
      </c>
      <c r="C33" s="69"/>
      <c r="D33" s="69"/>
      <c r="E33" s="69"/>
      <c r="F33" s="69"/>
      <c r="G33" s="69"/>
      <c r="H33" s="69"/>
      <c r="I33" s="69"/>
      <c r="J33" s="70"/>
      <c r="K33" s="3">
        <f t="shared" si="0"/>
        <v>0</v>
      </c>
      <c r="L33" s="3">
        <f t="shared" si="1"/>
        <v>-8.5</v>
      </c>
      <c r="M33" s="3" t="e">
        <f t="shared" si="2"/>
        <v>#REF!</v>
      </c>
    </row>
    <row r="34" spans="1:17" ht="24.75" customHeight="1" thickBot="1">
      <c r="A34" s="62" t="s">
        <v>12</v>
      </c>
      <c r="B34" s="63">
        <v>41943</v>
      </c>
      <c r="C34" s="56"/>
      <c r="D34" s="56"/>
      <c r="E34" s="56"/>
      <c r="F34" s="56"/>
      <c r="G34" s="56"/>
      <c r="H34" s="56"/>
      <c r="I34" s="56"/>
      <c r="J34" s="57"/>
      <c r="K34" s="3">
        <f t="shared" si="0"/>
        <v>0</v>
      </c>
      <c r="L34" s="3">
        <f t="shared" si="1"/>
        <v>-8.5</v>
      </c>
      <c r="M34" s="3" t="e">
        <f t="shared" si="2"/>
        <v>#REF!</v>
      </c>
      <c r="Q34" s="21">
        <f>SUM(K31:K34)</f>
        <v>0</v>
      </c>
    </row>
  </sheetData>
  <sheetProtection/>
  <mergeCells count="1">
    <mergeCell ref="A2:B2"/>
  </mergeCells>
  <printOptions/>
  <pageMargins left="0.7874015748031497" right="0.7874015748031497" top="0.7874015748031497" bottom="0.3937007874015748" header="0.3937007874015748" footer="0.1968503937007874"/>
  <pageSetup fitToHeight="1" fitToWidth="1" horizontalDpi="600" verticalDpi="600" orientation="portrait" paperSize="9" scale="86"/>
  <headerFooter alignWithMargins="0">
    <oddHeader>&amp;C&amp;12Arbeitszeitkontrolle
&amp;A</oddHeader>
    <oddFooter>&amp;L&amp;6&amp;F&amp;C&amp;8Seite &amp;P von &amp;N&amp;R&amp;8&amp;D / rf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showGridLines="0" view="pageLayout" workbookViewId="0" topLeftCell="A1">
      <selection activeCell="E6" sqref="E6"/>
    </sheetView>
  </sheetViews>
  <sheetFormatPr defaultColWidth="11.57421875" defaultRowHeight="12.75"/>
  <cols>
    <col min="1" max="1" width="3.421875" style="2" bestFit="1" customWidth="1"/>
    <col min="2" max="2" width="12.28125" style="2" bestFit="1" customWidth="1"/>
    <col min="3" max="10" width="9.7109375" style="3" customWidth="1"/>
    <col min="11" max="17" width="11.421875" style="4" hidden="1" customWidth="1"/>
    <col min="18" max="18" width="15.28125" style="4" hidden="1" customWidth="1"/>
    <col min="19" max="19" width="8.8515625" style="4" hidden="1" customWidth="1"/>
    <col min="20" max="22" width="11.421875" style="4" hidden="1" customWidth="1"/>
    <col min="23" max="16384" width="11.421875" style="4" customWidth="1"/>
  </cols>
  <sheetData>
    <row r="1" spans="1:22" ht="21.75" customHeight="1" thickBot="1">
      <c r="A1" s="1" t="s">
        <v>19</v>
      </c>
      <c r="D1" s="1"/>
      <c r="L1" s="17" t="s">
        <v>20</v>
      </c>
      <c r="M1" s="17" t="s">
        <v>21</v>
      </c>
      <c r="R1" s="17" t="s">
        <v>27</v>
      </c>
      <c r="S1" s="17" t="s">
        <v>28</v>
      </c>
      <c r="T1" s="17" t="s">
        <v>30</v>
      </c>
      <c r="U1" s="17"/>
      <c r="V1" s="17" t="s">
        <v>35</v>
      </c>
    </row>
    <row r="2" spans="1:22" s="8" customFormat="1" ht="13.5" thickBot="1">
      <c r="A2" s="76" t="s">
        <v>0</v>
      </c>
      <c r="B2" s="77"/>
      <c r="C2" s="5" t="s">
        <v>13</v>
      </c>
      <c r="D2" s="5"/>
      <c r="E2" s="5" t="s">
        <v>14</v>
      </c>
      <c r="F2" s="5"/>
      <c r="G2" s="6" t="s">
        <v>1</v>
      </c>
      <c r="H2" s="6" t="s">
        <v>2</v>
      </c>
      <c r="I2" s="6" t="s">
        <v>15</v>
      </c>
      <c r="J2" s="7" t="s">
        <v>18</v>
      </c>
      <c r="K2" s="21">
        <f>SUM(K4:K33)</f>
        <v>0</v>
      </c>
      <c r="L2" s="15">
        <v>8.5</v>
      </c>
      <c r="M2" s="15" t="s">
        <v>22</v>
      </c>
      <c r="N2" s="15" t="s">
        <v>23</v>
      </c>
      <c r="O2" s="15" t="s">
        <v>25</v>
      </c>
      <c r="P2" s="15" t="s">
        <v>24</v>
      </c>
      <c r="Q2" s="15" t="s">
        <v>26</v>
      </c>
      <c r="R2" s="22" t="e">
        <f>'SEPTEMBER 2014'!T2</f>
        <v>#REF!</v>
      </c>
      <c r="S2" s="23">
        <f>S3/L2</f>
        <v>0</v>
      </c>
      <c r="T2" s="24" t="e">
        <f>R2-S2</f>
        <v>#REF!</v>
      </c>
      <c r="U2" s="25" t="s">
        <v>23</v>
      </c>
      <c r="V2" s="27" t="e">
        <f>'JANUAR 2014'!U2/12*J1+#REF!-SUM(#REF!+'JANUAR 2014'!S2+'FEBRUAR 2014'!S2+'MÄRZ 2014'!S2+'APRIL 2014'!S2+#REF!+'JUNI 2014'!S2+'JULI 2014'!S2+#REF!+'SEPTEMBER 2014'!S2)</f>
        <v>#REF!</v>
      </c>
    </row>
    <row r="3" spans="1:22" s="8" customFormat="1" ht="13.5" thickBot="1">
      <c r="A3" s="9"/>
      <c r="B3" s="10"/>
      <c r="C3" s="11" t="s">
        <v>4</v>
      </c>
      <c r="D3" s="11" t="s">
        <v>5</v>
      </c>
      <c r="E3" s="11" t="s">
        <v>4</v>
      </c>
      <c r="F3" s="11" t="s">
        <v>5</v>
      </c>
      <c r="G3" s="11"/>
      <c r="H3" s="11" t="s">
        <v>3</v>
      </c>
      <c r="I3" s="11" t="s">
        <v>16</v>
      </c>
      <c r="J3" s="12" t="s">
        <v>17</v>
      </c>
      <c r="K3" s="19" t="e">
        <f>SUM(L4:L33)+M3</f>
        <v>#REF!</v>
      </c>
      <c r="L3" s="21">
        <f>SUM(L4:L33)</f>
        <v>-187</v>
      </c>
      <c r="M3" s="18" t="e">
        <f>'SEPTEMBER 2014'!K3</f>
        <v>#REF!</v>
      </c>
      <c r="N3" s="20" t="e">
        <f>K3/8.5</f>
        <v>#REF!</v>
      </c>
      <c r="O3" s="21">
        <f>AVERAGE(L4:L33)</f>
        <v>-8.5</v>
      </c>
      <c r="P3" s="21">
        <f>AVERAGE(K4:K33)</f>
        <v>0</v>
      </c>
      <c r="Q3" s="21">
        <f>AVERAGE(Q4:Q33)</f>
        <v>0</v>
      </c>
      <c r="R3" s="22" t="e">
        <f>R2*L2</f>
        <v>#REF!</v>
      </c>
      <c r="S3" s="23">
        <f>SUM(G4:G33)</f>
        <v>0</v>
      </c>
      <c r="T3" s="23" t="e">
        <f>R3-S3</f>
        <v>#REF!</v>
      </c>
      <c r="U3" s="25" t="s">
        <v>29</v>
      </c>
      <c r="V3" s="26" t="e">
        <f>V2*L2</f>
        <v>#REF!</v>
      </c>
    </row>
    <row r="4" spans="1:13" ht="24.75" customHeight="1">
      <c r="A4" s="33" t="s">
        <v>6</v>
      </c>
      <c r="B4" s="34">
        <v>41944</v>
      </c>
      <c r="C4" s="35"/>
      <c r="D4" s="35"/>
      <c r="E4" s="35"/>
      <c r="F4" s="35"/>
      <c r="G4" s="35"/>
      <c r="H4" s="35"/>
      <c r="I4" s="35"/>
      <c r="J4" s="36"/>
      <c r="K4" s="3">
        <f>(F4-E4)+(D4-C4)+G4+H4+I4+J4</f>
        <v>0</v>
      </c>
      <c r="L4" s="3">
        <f>SUM(K4-$L$2)</f>
        <v>-8.5</v>
      </c>
      <c r="M4" s="3" t="e">
        <f>SUM(K4-$L$2)+M3</f>
        <v>#REF!</v>
      </c>
    </row>
    <row r="5" spans="1:13" ht="24.75" customHeight="1">
      <c r="A5" s="33" t="s">
        <v>7</v>
      </c>
      <c r="B5" s="34">
        <v>41945</v>
      </c>
      <c r="C5" s="35"/>
      <c r="D5" s="35"/>
      <c r="E5" s="35"/>
      <c r="F5" s="35"/>
      <c r="G5" s="35"/>
      <c r="H5" s="35"/>
      <c r="I5" s="35"/>
      <c r="J5" s="36"/>
      <c r="K5" s="3">
        <f aca="true" t="shared" si="0" ref="K5:K33">(F5-E5)+(D5-C5)+G5+H5+I5+J5</f>
        <v>0</v>
      </c>
      <c r="L5" s="3">
        <f aca="true" t="shared" si="1" ref="L5:L33">SUM(K5-$L$2)</f>
        <v>-8.5</v>
      </c>
      <c r="M5" s="3" t="e">
        <f aca="true" t="shared" si="2" ref="M5:M33">SUM(K5-$L$2)+M4</f>
        <v>#REF!</v>
      </c>
    </row>
    <row r="6" spans="1:13" ht="24.75" customHeight="1" thickBot="1">
      <c r="A6" s="28" t="s">
        <v>8</v>
      </c>
      <c r="B6" s="29">
        <v>41946</v>
      </c>
      <c r="C6" s="30"/>
      <c r="D6" s="30"/>
      <c r="E6" s="30"/>
      <c r="F6" s="30"/>
      <c r="G6" s="30"/>
      <c r="H6" s="30"/>
      <c r="I6" s="30"/>
      <c r="J6" s="31"/>
      <c r="K6" s="3">
        <f t="shared" si="0"/>
        <v>0</v>
      </c>
      <c r="L6" s="3">
        <f t="shared" si="1"/>
        <v>-8.5</v>
      </c>
      <c r="M6" s="3" t="e">
        <f t="shared" si="2"/>
        <v>#REF!</v>
      </c>
    </row>
    <row r="7" spans="1:17" ht="24.75" customHeight="1" thickBot="1">
      <c r="A7" s="13" t="s">
        <v>9</v>
      </c>
      <c r="B7" s="14">
        <v>41947</v>
      </c>
      <c r="C7" s="54"/>
      <c r="D7" s="54"/>
      <c r="E7" s="54"/>
      <c r="F7" s="54"/>
      <c r="G7" s="54"/>
      <c r="H7" s="54"/>
      <c r="I7" s="54"/>
      <c r="J7" s="55"/>
      <c r="K7" s="3">
        <f t="shared" si="0"/>
        <v>0</v>
      </c>
      <c r="L7" s="3">
        <f t="shared" si="1"/>
        <v>-8.5</v>
      </c>
      <c r="M7" s="3" t="e">
        <f t="shared" si="2"/>
        <v>#REF!</v>
      </c>
      <c r="Q7" s="21">
        <f>SUM(K4:K7)</f>
        <v>0</v>
      </c>
    </row>
    <row r="8" spans="1:13" ht="24.75" customHeight="1">
      <c r="A8" s="13" t="s">
        <v>10</v>
      </c>
      <c r="B8" s="14">
        <v>41948</v>
      </c>
      <c r="C8" s="54"/>
      <c r="D8" s="54"/>
      <c r="E8" s="54"/>
      <c r="F8" s="54"/>
      <c r="G8" s="54"/>
      <c r="H8" s="54"/>
      <c r="I8" s="54"/>
      <c r="J8" s="55"/>
      <c r="K8" s="3"/>
      <c r="L8" s="3"/>
      <c r="M8" s="3"/>
    </row>
    <row r="9" spans="1:13" ht="24.75" customHeight="1">
      <c r="A9" s="13" t="s">
        <v>11</v>
      </c>
      <c r="B9" s="14">
        <v>41949</v>
      </c>
      <c r="C9" s="60"/>
      <c r="D9" s="60"/>
      <c r="E9" s="60"/>
      <c r="F9" s="60"/>
      <c r="G9" s="60"/>
      <c r="H9" s="60"/>
      <c r="I9" s="60"/>
      <c r="J9" s="61"/>
      <c r="K9" s="3"/>
      <c r="L9" s="3"/>
      <c r="M9" s="3"/>
    </row>
    <row r="10" spans="1:13" ht="24.75" customHeight="1">
      <c r="A10" s="13" t="s">
        <v>12</v>
      </c>
      <c r="B10" s="14">
        <v>41950</v>
      </c>
      <c r="C10" s="60"/>
      <c r="D10" s="60"/>
      <c r="E10" s="60"/>
      <c r="F10" s="60"/>
      <c r="G10" s="60"/>
      <c r="H10" s="60"/>
      <c r="I10" s="60"/>
      <c r="J10" s="61"/>
      <c r="K10" s="3">
        <f t="shared" si="0"/>
        <v>0</v>
      </c>
      <c r="L10" s="3">
        <f t="shared" si="1"/>
        <v>-8.5</v>
      </c>
      <c r="M10" s="3" t="e">
        <f>SUM(K10-$L$2)+M7</f>
        <v>#REF!</v>
      </c>
    </row>
    <row r="11" spans="1:13" ht="24.75" customHeight="1">
      <c r="A11" s="33" t="s">
        <v>6</v>
      </c>
      <c r="B11" s="34">
        <v>41951</v>
      </c>
      <c r="C11" s="35"/>
      <c r="D11" s="35"/>
      <c r="E11" s="35"/>
      <c r="F11" s="35"/>
      <c r="G11" s="35"/>
      <c r="H11" s="35"/>
      <c r="I11" s="35"/>
      <c r="J11" s="36"/>
      <c r="K11" s="3">
        <f t="shared" si="0"/>
        <v>0</v>
      </c>
      <c r="L11" s="3">
        <f t="shared" si="1"/>
        <v>-8.5</v>
      </c>
      <c r="M11" s="3" t="e">
        <f t="shared" si="2"/>
        <v>#REF!</v>
      </c>
    </row>
    <row r="12" spans="1:13" ht="24.75" customHeight="1">
      <c r="A12" s="33" t="s">
        <v>7</v>
      </c>
      <c r="B12" s="34">
        <v>41952</v>
      </c>
      <c r="C12" s="35"/>
      <c r="D12" s="35"/>
      <c r="E12" s="35"/>
      <c r="F12" s="35"/>
      <c r="G12" s="35"/>
      <c r="H12" s="35"/>
      <c r="I12" s="35"/>
      <c r="J12" s="36"/>
      <c r="K12" s="3">
        <f t="shared" si="0"/>
        <v>0</v>
      </c>
      <c r="L12" s="3">
        <f t="shared" si="1"/>
        <v>-8.5</v>
      </c>
      <c r="M12" s="3" t="e">
        <f t="shared" si="2"/>
        <v>#REF!</v>
      </c>
    </row>
    <row r="13" spans="1:13" ht="24.75" customHeight="1" thickBot="1">
      <c r="A13" s="13" t="s">
        <v>8</v>
      </c>
      <c r="B13" s="14">
        <v>41953</v>
      </c>
      <c r="C13" s="60"/>
      <c r="D13" s="60"/>
      <c r="E13" s="60"/>
      <c r="F13" s="60"/>
      <c r="G13" s="60"/>
      <c r="H13" s="60"/>
      <c r="I13" s="60"/>
      <c r="J13" s="61"/>
      <c r="K13" s="3">
        <f t="shared" si="0"/>
        <v>0</v>
      </c>
      <c r="L13" s="3">
        <f t="shared" si="1"/>
        <v>-8.5</v>
      </c>
      <c r="M13" s="3" t="e">
        <f t="shared" si="2"/>
        <v>#REF!</v>
      </c>
    </row>
    <row r="14" spans="1:17" ht="24.75" customHeight="1" thickBot="1">
      <c r="A14" s="13" t="s">
        <v>9</v>
      </c>
      <c r="B14" s="14">
        <v>41954</v>
      </c>
      <c r="C14" s="60"/>
      <c r="D14" s="60"/>
      <c r="E14" s="60"/>
      <c r="F14" s="60"/>
      <c r="G14" s="60"/>
      <c r="H14" s="60"/>
      <c r="I14" s="60"/>
      <c r="J14" s="61"/>
      <c r="K14" s="3">
        <f t="shared" si="0"/>
        <v>0</v>
      </c>
      <c r="L14" s="3">
        <f t="shared" si="1"/>
        <v>-8.5</v>
      </c>
      <c r="M14" s="3" t="e">
        <f t="shared" si="2"/>
        <v>#REF!</v>
      </c>
      <c r="Q14" s="21">
        <f>SUM(K10:K14)</f>
        <v>0</v>
      </c>
    </row>
    <row r="15" spans="1:13" ht="24.75" customHeight="1">
      <c r="A15" s="13" t="s">
        <v>10</v>
      </c>
      <c r="B15" s="14">
        <v>41955</v>
      </c>
      <c r="C15" s="60"/>
      <c r="D15" s="60"/>
      <c r="E15" s="60"/>
      <c r="F15" s="60"/>
      <c r="G15" s="60"/>
      <c r="H15" s="60"/>
      <c r="I15" s="60"/>
      <c r="J15" s="61"/>
      <c r="K15" s="3"/>
      <c r="L15" s="3"/>
      <c r="M15" s="3"/>
    </row>
    <row r="16" spans="1:13" ht="24.75" customHeight="1">
      <c r="A16" s="13" t="s">
        <v>11</v>
      </c>
      <c r="B16" s="14">
        <v>41956</v>
      </c>
      <c r="C16" s="60"/>
      <c r="D16" s="60"/>
      <c r="E16" s="60"/>
      <c r="F16" s="60"/>
      <c r="G16" s="60"/>
      <c r="H16" s="60"/>
      <c r="I16" s="60"/>
      <c r="J16" s="61"/>
      <c r="K16" s="3"/>
      <c r="L16" s="3"/>
      <c r="M16" s="3"/>
    </row>
    <row r="17" spans="1:13" ht="24.75" customHeight="1">
      <c r="A17" s="13" t="s">
        <v>12</v>
      </c>
      <c r="B17" s="14">
        <v>41957</v>
      </c>
      <c r="C17" s="60"/>
      <c r="D17" s="60"/>
      <c r="E17" s="60"/>
      <c r="F17" s="60"/>
      <c r="G17" s="60"/>
      <c r="H17" s="60"/>
      <c r="I17" s="60"/>
      <c r="J17" s="61"/>
      <c r="K17" s="3">
        <f t="shared" si="0"/>
        <v>0</v>
      </c>
      <c r="L17" s="3">
        <f t="shared" si="1"/>
        <v>-8.5</v>
      </c>
      <c r="M17" s="3" t="e">
        <f>SUM(K17-$L$2)+M14</f>
        <v>#REF!</v>
      </c>
    </row>
    <row r="18" spans="1:13" ht="24.75" customHeight="1">
      <c r="A18" s="33" t="s">
        <v>6</v>
      </c>
      <c r="B18" s="34">
        <v>41958</v>
      </c>
      <c r="C18" s="35"/>
      <c r="D18" s="35"/>
      <c r="E18" s="35"/>
      <c r="F18" s="35"/>
      <c r="G18" s="35"/>
      <c r="H18" s="35"/>
      <c r="I18" s="35"/>
      <c r="J18" s="36"/>
      <c r="K18" s="3">
        <f t="shared" si="0"/>
        <v>0</v>
      </c>
      <c r="L18" s="3">
        <f t="shared" si="1"/>
        <v>-8.5</v>
      </c>
      <c r="M18" s="3" t="e">
        <f t="shared" si="2"/>
        <v>#REF!</v>
      </c>
    </row>
    <row r="19" spans="1:13" ht="24.75" customHeight="1">
      <c r="A19" s="33" t="s">
        <v>7</v>
      </c>
      <c r="B19" s="34">
        <v>41959</v>
      </c>
      <c r="C19" s="35"/>
      <c r="D19" s="35"/>
      <c r="E19" s="35"/>
      <c r="F19" s="35"/>
      <c r="G19" s="35"/>
      <c r="H19" s="35"/>
      <c r="I19" s="35"/>
      <c r="J19" s="36"/>
      <c r="K19" s="3">
        <f t="shared" si="0"/>
        <v>0</v>
      </c>
      <c r="L19" s="3">
        <f t="shared" si="1"/>
        <v>-8.5</v>
      </c>
      <c r="M19" s="3" t="e">
        <f t="shared" si="2"/>
        <v>#REF!</v>
      </c>
    </row>
    <row r="20" spans="1:13" ht="24.75" customHeight="1" thickBot="1">
      <c r="A20" s="13" t="s">
        <v>8</v>
      </c>
      <c r="B20" s="14">
        <v>41960</v>
      </c>
      <c r="C20" s="60"/>
      <c r="D20" s="60"/>
      <c r="E20" s="60"/>
      <c r="F20" s="60"/>
      <c r="G20" s="60"/>
      <c r="H20" s="60"/>
      <c r="I20" s="60"/>
      <c r="J20" s="61"/>
      <c r="K20" s="3">
        <f t="shared" si="0"/>
        <v>0</v>
      </c>
      <c r="L20" s="3">
        <f t="shared" si="1"/>
        <v>-8.5</v>
      </c>
      <c r="M20" s="3" t="e">
        <f t="shared" si="2"/>
        <v>#REF!</v>
      </c>
    </row>
    <row r="21" spans="1:17" ht="24.75" customHeight="1" thickBot="1">
      <c r="A21" s="13" t="s">
        <v>9</v>
      </c>
      <c r="B21" s="14">
        <v>41961</v>
      </c>
      <c r="C21" s="60"/>
      <c r="D21" s="60"/>
      <c r="E21" s="60"/>
      <c r="F21" s="60"/>
      <c r="G21" s="60"/>
      <c r="H21" s="60"/>
      <c r="I21" s="60"/>
      <c r="J21" s="61"/>
      <c r="K21" s="3">
        <f t="shared" si="0"/>
        <v>0</v>
      </c>
      <c r="L21" s="3">
        <f t="shared" si="1"/>
        <v>-8.5</v>
      </c>
      <c r="M21" s="3" t="e">
        <f t="shared" si="2"/>
        <v>#REF!</v>
      </c>
      <c r="Q21" s="21">
        <f>SUM(K17:K21)</f>
        <v>0</v>
      </c>
    </row>
    <row r="22" spans="1:13" ht="24.75" customHeight="1">
      <c r="A22" s="13" t="s">
        <v>10</v>
      </c>
      <c r="B22" s="14">
        <v>41962</v>
      </c>
      <c r="C22" s="60"/>
      <c r="D22" s="60"/>
      <c r="E22" s="60"/>
      <c r="F22" s="60"/>
      <c r="G22" s="60"/>
      <c r="H22" s="60"/>
      <c r="I22" s="60"/>
      <c r="J22" s="61"/>
      <c r="K22" s="3"/>
      <c r="L22" s="3"/>
      <c r="M22" s="3"/>
    </row>
    <row r="23" spans="1:13" ht="24.75" customHeight="1">
      <c r="A23" s="13" t="s">
        <v>11</v>
      </c>
      <c r="B23" s="14">
        <v>41963</v>
      </c>
      <c r="C23" s="60"/>
      <c r="D23" s="60"/>
      <c r="E23" s="60"/>
      <c r="F23" s="60"/>
      <c r="G23" s="60"/>
      <c r="H23" s="60"/>
      <c r="I23" s="60"/>
      <c r="J23" s="61"/>
      <c r="K23" s="3"/>
      <c r="L23" s="3"/>
      <c r="M23" s="3"/>
    </row>
    <row r="24" spans="1:13" ht="24.75" customHeight="1">
      <c r="A24" s="13" t="s">
        <v>12</v>
      </c>
      <c r="B24" s="14">
        <v>41964</v>
      </c>
      <c r="C24" s="60"/>
      <c r="D24" s="60"/>
      <c r="E24" s="60"/>
      <c r="F24" s="60"/>
      <c r="G24" s="60"/>
      <c r="H24" s="60"/>
      <c r="I24" s="60"/>
      <c r="J24" s="61"/>
      <c r="K24" s="3">
        <f t="shared" si="0"/>
        <v>0</v>
      </c>
      <c r="L24" s="3">
        <f t="shared" si="1"/>
        <v>-8.5</v>
      </c>
      <c r="M24" s="3" t="e">
        <f>SUM(K24-$L$2)+M21</f>
        <v>#REF!</v>
      </c>
    </row>
    <row r="25" spans="1:13" ht="24.75" customHeight="1">
      <c r="A25" s="33" t="s">
        <v>6</v>
      </c>
      <c r="B25" s="34">
        <v>41965</v>
      </c>
      <c r="C25" s="35"/>
      <c r="D25" s="35"/>
      <c r="E25" s="35"/>
      <c r="F25" s="35"/>
      <c r="G25" s="35"/>
      <c r="H25" s="35"/>
      <c r="I25" s="35"/>
      <c r="J25" s="36"/>
      <c r="K25" s="3">
        <f t="shared" si="0"/>
        <v>0</v>
      </c>
      <c r="L25" s="3">
        <f t="shared" si="1"/>
        <v>-8.5</v>
      </c>
      <c r="M25" s="3" t="e">
        <f t="shared" si="2"/>
        <v>#REF!</v>
      </c>
    </row>
    <row r="26" spans="1:13" ht="24.75" customHeight="1">
      <c r="A26" s="33" t="s">
        <v>7</v>
      </c>
      <c r="B26" s="34">
        <v>41966</v>
      </c>
      <c r="C26" s="35"/>
      <c r="D26" s="35"/>
      <c r="E26" s="35"/>
      <c r="F26" s="35"/>
      <c r="G26" s="35"/>
      <c r="H26" s="35"/>
      <c r="I26" s="35"/>
      <c r="J26" s="36"/>
      <c r="K26" s="3">
        <f t="shared" si="0"/>
        <v>0</v>
      </c>
      <c r="L26" s="3">
        <f t="shared" si="1"/>
        <v>-8.5</v>
      </c>
      <c r="M26" s="3" t="e">
        <f t="shared" si="2"/>
        <v>#REF!</v>
      </c>
    </row>
    <row r="27" spans="1:13" ht="24.75" customHeight="1" thickBot="1">
      <c r="A27" s="13" t="s">
        <v>8</v>
      </c>
      <c r="B27" s="14">
        <v>41967</v>
      </c>
      <c r="C27" s="60"/>
      <c r="D27" s="60"/>
      <c r="E27" s="60"/>
      <c r="F27" s="60"/>
      <c r="G27" s="60"/>
      <c r="H27" s="60"/>
      <c r="I27" s="60"/>
      <c r="J27" s="61"/>
      <c r="K27" s="3">
        <f t="shared" si="0"/>
        <v>0</v>
      </c>
      <c r="L27" s="3">
        <f t="shared" si="1"/>
        <v>-8.5</v>
      </c>
      <c r="M27" s="3" t="e">
        <f t="shared" si="2"/>
        <v>#REF!</v>
      </c>
    </row>
    <row r="28" spans="1:17" ht="24.75" customHeight="1" thickBot="1">
      <c r="A28" s="13" t="s">
        <v>9</v>
      </c>
      <c r="B28" s="14">
        <v>41968</v>
      </c>
      <c r="C28" s="60"/>
      <c r="D28" s="60"/>
      <c r="E28" s="60"/>
      <c r="F28" s="60"/>
      <c r="G28" s="60"/>
      <c r="H28" s="60"/>
      <c r="I28" s="60"/>
      <c r="J28" s="61"/>
      <c r="K28" s="3">
        <f t="shared" si="0"/>
        <v>0</v>
      </c>
      <c r="L28" s="3">
        <f t="shared" si="1"/>
        <v>-8.5</v>
      </c>
      <c r="M28" s="3" t="e">
        <f t="shared" si="2"/>
        <v>#REF!</v>
      </c>
      <c r="Q28" s="21">
        <f>SUM(K24:K28)</f>
        <v>0</v>
      </c>
    </row>
    <row r="29" spans="1:13" ht="24.75" customHeight="1">
      <c r="A29" s="13" t="s">
        <v>10</v>
      </c>
      <c r="B29" s="14">
        <v>41969</v>
      </c>
      <c r="C29" s="60"/>
      <c r="D29" s="60"/>
      <c r="E29" s="60"/>
      <c r="F29" s="60"/>
      <c r="G29" s="60"/>
      <c r="H29" s="60"/>
      <c r="I29" s="60"/>
      <c r="J29" s="61"/>
      <c r="K29" s="3"/>
      <c r="L29" s="3"/>
      <c r="M29" s="3"/>
    </row>
    <row r="30" spans="1:13" ht="24.75" customHeight="1">
      <c r="A30" s="13" t="s">
        <v>11</v>
      </c>
      <c r="B30" s="14">
        <v>41970</v>
      </c>
      <c r="C30" s="60"/>
      <c r="D30" s="60"/>
      <c r="E30" s="60"/>
      <c r="F30" s="60"/>
      <c r="G30" s="60"/>
      <c r="H30" s="60"/>
      <c r="I30" s="60"/>
      <c r="J30" s="61"/>
      <c r="K30" s="3"/>
      <c r="L30" s="3"/>
      <c r="M30" s="3"/>
    </row>
    <row r="31" spans="1:13" ht="24.75" customHeight="1">
      <c r="A31" s="13" t="s">
        <v>12</v>
      </c>
      <c r="B31" s="14">
        <v>41971</v>
      </c>
      <c r="C31" s="54"/>
      <c r="D31" s="54"/>
      <c r="E31" s="54"/>
      <c r="F31" s="54"/>
      <c r="G31" s="54"/>
      <c r="H31" s="54"/>
      <c r="I31" s="54"/>
      <c r="J31" s="55"/>
      <c r="K31" s="3">
        <f t="shared" si="0"/>
        <v>0</v>
      </c>
      <c r="L31" s="3">
        <f t="shared" si="1"/>
        <v>-8.5</v>
      </c>
      <c r="M31" s="3" t="e">
        <f>SUM(K31-$L$2)+M28</f>
        <v>#REF!</v>
      </c>
    </row>
    <row r="32" spans="1:13" ht="24.75" customHeight="1">
      <c r="A32" s="33" t="s">
        <v>6</v>
      </c>
      <c r="B32" s="34">
        <v>41972</v>
      </c>
      <c r="C32" s="47"/>
      <c r="D32" s="47"/>
      <c r="E32" s="47"/>
      <c r="F32" s="47"/>
      <c r="G32" s="47"/>
      <c r="H32" s="47"/>
      <c r="I32" s="47"/>
      <c r="J32" s="48"/>
      <c r="K32" s="3">
        <f t="shared" si="0"/>
        <v>0</v>
      </c>
      <c r="L32" s="3">
        <f t="shared" si="1"/>
        <v>-8.5</v>
      </c>
      <c r="M32" s="3" t="e">
        <f t="shared" si="2"/>
        <v>#REF!</v>
      </c>
    </row>
    <row r="33" spans="1:13" ht="24.75" customHeight="1">
      <c r="A33" s="45" t="s">
        <v>7</v>
      </c>
      <c r="B33" s="46">
        <v>41973</v>
      </c>
      <c r="C33" s="43"/>
      <c r="D33" s="43"/>
      <c r="E33" s="43"/>
      <c r="F33" s="43"/>
      <c r="G33" s="43"/>
      <c r="H33" s="43"/>
      <c r="I33" s="43"/>
      <c r="J33" s="44"/>
      <c r="K33" s="3">
        <f t="shared" si="0"/>
        <v>0</v>
      </c>
      <c r="L33" s="3">
        <f t="shared" si="1"/>
        <v>-8.5</v>
      </c>
      <c r="M33" s="3" t="e">
        <f t="shared" si="2"/>
        <v>#REF!</v>
      </c>
    </row>
  </sheetData>
  <sheetProtection/>
  <mergeCells count="1">
    <mergeCell ref="A2:B2"/>
  </mergeCells>
  <printOptions/>
  <pageMargins left="0.7874015748031497" right="0.7874015748031497" top="0.7874015748031497" bottom="0.3937007874015748" header="0.3937007874015748" footer="0.1968503937007874"/>
  <pageSetup fitToHeight="1" fitToWidth="1" horizontalDpi="600" verticalDpi="600" orientation="portrait" paperSize="9" scale="86"/>
  <headerFooter alignWithMargins="0">
    <oddHeader>&amp;C&amp;12Arbeitszeitkontrolle
&amp;A</oddHeader>
    <oddFooter>&amp;L&amp;6&amp;F&amp;C&amp;8Seite &amp;P von &amp;N&amp;R&amp;8&amp;D / rf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GridLines="0" view="pageLayout" workbookViewId="0" topLeftCell="A1">
      <selection activeCell="E6" sqref="E6"/>
    </sheetView>
  </sheetViews>
  <sheetFormatPr defaultColWidth="11.57421875" defaultRowHeight="12.75"/>
  <cols>
    <col min="1" max="1" width="3.421875" style="2" bestFit="1" customWidth="1"/>
    <col min="2" max="2" width="12.140625" style="2" bestFit="1" customWidth="1"/>
    <col min="3" max="10" width="9.7109375" style="3" customWidth="1"/>
    <col min="11" max="17" width="11.421875" style="4" hidden="1" customWidth="1"/>
    <col min="18" max="18" width="15.28125" style="4" hidden="1" customWidth="1"/>
    <col min="19" max="19" width="8.8515625" style="4" hidden="1" customWidth="1"/>
    <col min="20" max="22" width="11.421875" style="4" hidden="1" customWidth="1"/>
    <col min="23" max="16384" width="11.421875" style="4" customWidth="1"/>
  </cols>
  <sheetData>
    <row r="1" spans="1:22" ht="21.75" customHeight="1" thickBot="1">
      <c r="A1" s="1" t="s">
        <v>19</v>
      </c>
      <c r="D1" s="1"/>
      <c r="L1" s="17" t="s">
        <v>20</v>
      </c>
      <c r="M1" s="17" t="s">
        <v>21</v>
      </c>
      <c r="R1" s="17" t="s">
        <v>27</v>
      </c>
      <c r="S1" s="17" t="s">
        <v>28</v>
      </c>
      <c r="T1" s="17" t="s">
        <v>30</v>
      </c>
      <c r="U1" s="17"/>
      <c r="V1" s="17" t="s">
        <v>35</v>
      </c>
    </row>
    <row r="2" spans="1:22" s="8" customFormat="1" ht="13.5" thickBot="1">
      <c r="A2" s="76" t="s">
        <v>0</v>
      </c>
      <c r="B2" s="77"/>
      <c r="C2" s="5" t="s">
        <v>13</v>
      </c>
      <c r="D2" s="5"/>
      <c r="E2" s="5" t="s">
        <v>14</v>
      </c>
      <c r="F2" s="5"/>
      <c r="G2" s="6" t="s">
        <v>1</v>
      </c>
      <c r="H2" s="6" t="s">
        <v>2</v>
      </c>
      <c r="I2" s="6" t="s">
        <v>15</v>
      </c>
      <c r="J2" s="7" t="s">
        <v>18</v>
      </c>
      <c r="K2" s="21" t="e">
        <f>SUM(K4:K34)</f>
        <v>#VALUE!</v>
      </c>
      <c r="L2" s="15">
        <v>8.5</v>
      </c>
      <c r="M2" s="15" t="s">
        <v>22</v>
      </c>
      <c r="N2" s="15" t="s">
        <v>23</v>
      </c>
      <c r="O2" s="15" t="s">
        <v>25</v>
      </c>
      <c r="P2" s="15" t="s">
        <v>24</v>
      </c>
      <c r="Q2" s="15" t="s">
        <v>26</v>
      </c>
      <c r="R2" s="22" t="e">
        <f>'SEPTEMBER 2014'!T2</f>
        <v>#REF!</v>
      </c>
      <c r="S2" s="23">
        <f>S3/L2</f>
        <v>0</v>
      </c>
      <c r="T2" s="24" t="e">
        <f>R2-S2</f>
        <v>#REF!</v>
      </c>
      <c r="U2" s="25" t="s">
        <v>23</v>
      </c>
      <c r="V2" s="27" t="e">
        <f>'JANUAR 2014'!U2/12*J1+#REF!-SUM(#REF!+'JANUAR 2014'!S2+'FEBRUAR 2014'!S2+'MÄRZ 2014'!S2+'APRIL 2014'!S2+#REF!+'JUNI 2014'!S2+'JULI 2014'!S2+#REF!+'SEPTEMBER 2014'!S2)</f>
        <v>#REF!</v>
      </c>
    </row>
    <row r="3" spans="1:22" s="8" customFormat="1" ht="13.5" thickBot="1">
      <c r="A3" s="9"/>
      <c r="B3" s="10"/>
      <c r="C3" s="11" t="s">
        <v>4</v>
      </c>
      <c r="D3" s="11" t="s">
        <v>5</v>
      </c>
      <c r="E3" s="11" t="s">
        <v>4</v>
      </c>
      <c r="F3" s="11" t="s">
        <v>5</v>
      </c>
      <c r="G3" s="11"/>
      <c r="H3" s="11" t="s">
        <v>3</v>
      </c>
      <c r="I3" s="11" t="s">
        <v>16</v>
      </c>
      <c r="J3" s="12" t="s">
        <v>17</v>
      </c>
      <c r="K3" s="19" t="e">
        <f>SUM(L4:L34)+M3</f>
        <v>#VALUE!</v>
      </c>
      <c r="L3" s="21" t="e">
        <f>SUM(L4:L34)</f>
        <v>#VALUE!</v>
      </c>
      <c r="M3" s="18" t="e">
        <f>'SEPTEMBER 2014'!K3</f>
        <v>#REF!</v>
      </c>
      <c r="N3" s="20" t="e">
        <f>K3/8.5</f>
        <v>#VALUE!</v>
      </c>
      <c r="O3" s="21" t="e">
        <f>AVERAGE(L4:L34)</f>
        <v>#VALUE!</v>
      </c>
      <c r="P3" s="21" t="e">
        <f>AVERAGE(K4:K34)</f>
        <v>#VALUE!</v>
      </c>
      <c r="Q3" s="21" t="e">
        <f>AVERAGE(Q4:Q34)</f>
        <v>#VALUE!</v>
      </c>
      <c r="R3" s="22" t="e">
        <f>R2*L2</f>
        <v>#REF!</v>
      </c>
      <c r="S3" s="23">
        <f>SUM(G4:G34)</f>
        <v>0</v>
      </c>
      <c r="T3" s="23" t="e">
        <f>R3-S3</f>
        <v>#REF!</v>
      </c>
      <c r="U3" s="25" t="s">
        <v>29</v>
      </c>
      <c r="V3" s="26" t="e">
        <f>V2*L2</f>
        <v>#REF!</v>
      </c>
    </row>
    <row r="4" spans="1:13" ht="24.75" customHeight="1">
      <c r="A4" s="28" t="s">
        <v>8</v>
      </c>
      <c r="B4" s="29">
        <v>41974</v>
      </c>
      <c r="C4" s="30"/>
      <c r="D4" s="30"/>
      <c r="E4" s="30"/>
      <c r="F4" s="30"/>
      <c r="G4" s="30"/>
      <c r="H4" s="30"/>
      <c r="I4" s="30"/>
      <c r="J4" s="31"/>
      <c r="K4" s="3">
        <f>(F4-E4)+(D4-C4)+G4+H4+I4+J4</f>
        <v>0</v>
      </c>
      <c r="L4" s="3">
        <f>SUM(K4-$L$2)</f>
        <v>-8.5</v>
      </c>
      <c r="M4" s="3" t="e">
        <f>SUM(K4-$L$2)+M3</f>
        <v>#REF!</v>
      </c>
    </row>
    <row r="5" spans="1:13" ht="24.75" customHeight="1">
      <c r="A5" s="28" t="s">
        <v>9</v>
      </c>
      <c r="B5" s="29">
        <v>41975</v>
      </c>
      <c r="C5" s="30"/>
      <c r="D5" s="30"/>
      <c r="E5" s="30"/>
      <c r="F5" s="30"/>
      <c r="G5" s="30"/>
      <c r="H5" s="30"/>
      <c r="I5" s="30"/>
      <c r="J5" s="31"/>
      <c r="K5" s="3">
        <f aca="true" t="shared" si="0" ref="K5:K34">(F5-E5)+(D5-C5)+G5+H5+I5+J5</f>
        <v>0</v>
      </c>
      <c r="L5" s="3">
        <f aca="true" t="shared" si="1" ref="L5:L34">SUM(K5-$L$2)</f>
        <v>-8.5</v>
      </c>
      <c r="M5" s="3" t="e">
        <f aca="true" t="shared" si="2" ref="M5:M34">SUM(K5-$L$2)+M4</f>
        <v>#REF!</v>
      </c>
    </row>
    <row r="6" spans="1:13" ht="24.75" customHeight="1" thickBot="1">
      <c r="A6" s="28" t="s">
        <v>10</v>
      </c>
      <c r="B6" s="29">
        <v>41976</v>
      </c>
      <c r="C6" s="30"/>
      <c r="D6" s="30"/>
      <c r="E6" s="30"/>
      <c r="F6" s="30"/>
      <c r="G6" s="30"/>
      <c r="H6" s="30"/>
      <c r="I6" s="30"/>
      <c r="J6" s="31"/>
      <c r="K6" s="3">
        <f t="shared" si="0"/>
        <v>0</v>
      </c>
      <c r="L6" s="3">
        <f t="shared" si="1"/>
        <v>-8.5</v>
      </c>
      <c r="M6" s="3" t="e">
        <f t="shared" si="2"/>
        <v>#REF!</v>
      </c>
    </row>
    <row r="7" spans="1:17" ht="24.75" customHeight="1" thickBot="1">
      <c r="A7" s="13" t="s">
        <v>11</v>
      </c>
      <c r="B7" s="14">
        <v>41977</v>
      </c>
      <c r="C7" s="54"/>
      <c r="D7" s="54"/>
      <c r="E7" s="54"/>
      <c r="F7" s="54"/>
      <c r="G7" s="54"/>
      <c r="H7" s="54"/>
      <c r="I7" s="54"/>
      <c r="J7" s="55"/>
      <c r="K7" s="3">
        <f t="shared" si="0"/>
        <v>0</v>
      </c>
      <c r="L7" s="3">
        <f t="shared" si="1"/>
        <v>-8.5</v>
      </c>
      <c r="M7" s="3" t="e">
        <f t="shared" si="2"/>
        <v>#REF!</v>
      </c>
      <c r="Q7" s="21">
        <f>SUM(K4:K7)</f>
        <v>0</v>
      </c>
    </row>
    <row r="8" spans="1:13" ht="24.75" customHeight="1">
      <c r="A8" s="13" t="s">
        <v>12</v>
      </c>
      <c r="B8" s="14">
        <v>41978</v>
      </c>
      <c r="C8" s="54"/>
      <c r="D8" s="54"/>
      <c r="E8" s="54"/>
      <c r="F8" s="54"/>
      <c r="G8" s="54"/>
      <c r="H8" s="54"/>
      <c r="I8" s="54"/>
      <c r="J8" s="55"/>
      <c r="K8" s="3"/>
      <c r="L8" s="3"/>
      <c r="M8" s="3"/>
    </row>
    <row r="9" spans="1:13" ht="24.75" customHeight="1">
      <c r="A9" s="33" t="s">
        <v>6</v>
      </c>
      <c r="B9" s="34">
        <v>41979</v>
      </c>
      <c r="C9" s="35"/>
      <c r="D9" s="35"/>
      <c r="E9" s="35"/>
      <c r="F9" s="35"/>
      <c r="G9" s="35"/>
      <c r="H9" s="35"/>
      <c r="I9" s="35"/>
      <c r="J9" s="36"/>
      <c r="K9" s="3"/>
      <c r="L9" s="3"/>
      <c r="M9" s="3"/>
    </row>
    <row r="10" spans="1:13" ht="24.75" customHeight="1">
      <c r="A10" s="33" t="s">
        <v>7</v>
      </c>
      <c r="B10" s="34">
        <v>41980</v>
      </c>
      <c r="C10" s="35"/>
      <c r="D10" s="35"/>
      <c r="E10" s="35"/>
      <c r="F10" s="35"/>
      <c r="G10" s="35"/>
      <c r="H10" s="35"/>
      <c r="I10" s="35"/>
      <c r="J10" s="36"/>
      <c r="K10" s="3">
        <f t="shared" si="0"/>
        <v>0</v>
      </c>
      <c r="L10" s="3">
        <f t="shared" si="1"/>
        <v>-8.5</v>
      </c>
      <c r="M10" s="3" t="e">
        <f>SUM(K10-$L$2)+M7</f>
        <v>#REF!</v>
      </c>
    </row>
    <row r="11" spans="1:13" ht="24.75" customHeight="1">
      <c r="A11" s="13" t="s">
        <v>8</v>
      </c>
      <c r="B11" s="14">
        <v>41981</v>
      </c>
      <c r="C11" s="60"/>
      <c r="D11" s="60"/>
      <c r="E11" s="60"/>
      <c r="F11" s="60"/>
      <c r="G11" s="60"/>
      <c r="H11" s="60"/>
      <c r="I11" s="60"/>
      <c r="J11" s="61"/>
      <c r="K11" s="3">
        <f t="shared" si="0"/>
        <v>0</v>
      </c>
      <c r="L11" s="3">
        <f t="shared" si="1"/>
        <v>-8.5</v>
      </c>
      <c r="M11" s="3" t="e">
        <f t="shared" si="2"/>
        <v>#REF!</v>
      </c>
    </row>
    <row r="12" spans="1:13" ht="24.75" customHeight="1">
      <c r="A12" s="13" t="s">
        <v>9</v>
      </c>
      <c r="B12" s="14">
        <v>41982</v>
      </c>
      <c r="C12" s="60"/>
      <c r="D12" s="60"/>
      <c r="E12" s="60"/>
      <c r="F12" s="60"/>
      <c r="G12" s="60"/>
      <c r="H12" s="60"/>
      <c r="I12" s="60"/>
      <c r="J12" s="61"/>
      <c r="K12" s="3">
        <f t="shared" si="0"/>
        <v>0</v>
      </c>
      <c r="L12" s="3">
        <f t="shared" si="1"/>
        <v>-8.5</v>
      </c>
      <c r="M12" s="3" t="e">
        <f t="shared" si="2"/>
        <v>#REF!</v>
      </c>
    </row>
    <row r="13" spans="1:13" ht="24.75" customHeight="1" thickBot="1">
      <c r="A13" s="13" t="s">
        <v>10</v>
      </c>
      <c r="B13" s="14">
        <v>41983</v>
      </c>
      <c r="C13" s="60"/>
      <c r="D13" s="60"/>
      <c r="E13" s="60"/>
      <c r="F13" s="60"/>
      <c r="G13" s="60"/>
      <c r="H13" s="60"/>
      <c r="I13" s="60"/>
      <c r="J13" s="61"/>
      <c r="K13" s="3">
        <f t="shared" si="0"/>
        <v>0</v>
      </c>
      <c r="L13" s="3">
        <f t="shared" si="1"/>
        <v>-8.5</v>
      </c>
      <c r="M13" s="3" t="e">
        <f t="shared" si="2"/>
        <v>#REF!</v>
      </c>
    </row>
    <row r="14" spans="1:17" ht="24.75" customHeight="1" thickBot="1">
      <c r="A14" s="13" t="s">
        <v>11</v>
      </c>
      <c r="B14" s="14">
        <v>41984</v>
      </c>
      <c r="C14" s="60"/>
      <c r="D14" s="60"/>
      <c r="E14" s="60"/>
      <c r="F14" s="60"/>
      <c r="G14" s="60"/>
      <c r="H14" s="60"/>
      <c r="I14" s="60"/>
      <c r="J14" s="61"/>
      <c r="K14" s="3">
        <f t="shared" si="0"/>
        <v>0</v>
      </c>
      <c r="L14" s="3">
        <f t="shared" si="1"/>
        <v>-8.5</v>
      </c>
      <c r="M14" s="3" t="e">
        <f t="shared" si="2"/>
        <v>#REF!</v>
      </c>
      <c r="Q14" s="21">
        <f>SUM(K10:K14)</f>
        <v>0</v>
      </c>
    </row>
    <row r="15" spans="1:13" ht="24.75" customHeight="1">
      <c r="A15" s="13" t="s">
        <v>12</v>
      </c>
      <c r="B15" s="14">
        <v>41985</v>
      </c>
      <c r="C15" s="60"/>
      <c r="D15" s="60"/>
      <c r="E15" s="60"/>
      <c r="F15" s="60"/>
      <c r="G15" s="60"/>
      <c r="H15" s="60"/>
      <c r="I15" s="60"/>
      <c r="J15" s="61"/>
      <c r="K15" s="3"/>
      <c r="L15" s="3"/>
      <c r="M15" s="3"/>
    </row>
    <row r="16" spans="1:13" ht="24.75" customHeight="1">
      <c r="A16" s="33" t="s">
        <v>6</v>
      </c>
      <c r="B16" s="34">
        <v>41986</v>
      </c>
      <c r="C16" s="35"/>
      <c r="D16" s="35"/>
      <c r="E16" s="35"/>
      <c r="F16" s="35"/>
      <c r="G16" s="35"/>
      <c r="H16" s="35"/>
      <c r="I16" s="35"/>
      <c r="J16" s="36"/>
      <c r="K16" s="3"/>
      <c r="L16" s="3"/>
      <c r="M16" s="3"/>
    </row>
    <row r="17" spans="1:13" ht="24.75" customHeight="1">
      <c r="A17" s="33" t="s">
        <v>7</v>
      </c>
      <c r="B17" s="34">
        <v>41987</v>
      </c>
      <c r="C17" s="35"/>
      <c r="D17" s="35"/>
      <c r="E17" s="35"/>
      <c r="F17" s="35"/>
      <c r="G17" s="35"/>
      <c r="H17" s="35"/>
      <c r="I17" s="35"/>
      <c r="J17" s="36"/>
      <c r="K17" s="3">
        <f t="shared" si="0"/>
        <v>0</v>
      </c>
      <c r="L17" s="3">
        <f t="shared" si="1"/>
        <v>-8.5</v>
      </c>
      <c r="M17" s="3" t="e">
        <f>SUM(K17-$L$2)+M14</f>
        <v>#REF!</v>
      </c>
    </row>
    <row r="18" spans="1:13" ht="24.75" customHeight="1">
      <c r="A18" s="13" t="s">
        <v>8</v>
      </c>
      <c r="B18" s="14">
        <v>41988</v>
      </c>
      <c r="C18" s="60"/>
      <c r="D18" s="60"/>
      <c r="E18" s="60"/>
      <c r="F18" s="60"/>
      <c r="G18" s="60"/>
      <c r="H18" s="60"/>
      <c r="I18" s="60"/>
      <c r="J18" s="61"/>
      <c r="K18" s="3">
        <f t="shared" si="0"/>
        <v>0</v>
      </c>
      <c r="L18" s="3">
        <f t="shared" si="1"/>
        <v>-8.5</v>
      </c>
      <c r="M18" s="3" t="e">
        <f t="shared" si="2"/>
        <v>#REF!</v>
      </c>
    </row>
    <row r="19" spans="1:13" ht="24.75" customHeight="1">
      <c r="A19" s="13" t="s">
        <v>9</v>
      </c>
      <c r="B19" s="14">
        <v>41989</v>
      </c>
      <c r="C19" s="60"/>
      <c r="D19" s="60"/>
      <c r="E19" s="60"/>
      <c r="F19" s="60"/>
      <c r="G19" s="60"/>
      <c r="H19" s="60"/>
      <c r="I19" s="60"/>
      <c r="J19" s="61"/>
      <c r="K19" s="3">
        <f t="shared" si="0"/>
        <v>0</v>
      </c>
      <c r="L19" s="3">
        <f t="shared" si="1"/>
        <v>-8.5</v>
      </c>
      <c r="M19" s="3" t="e">
        <f t="shared" si="2"/>
        <v>#REF!</v>
      </c>
    </row>
    <row r="20" spans="1:13" ht="24.75" customHeight="1" thickBot="1">
      <c r="A20" s="13" t="s">
        <v>10</v>
      </c>
      <c r="B20" s="14">
        <v>41990</v>
      </c>
      <c r="C20" s="60"/>
      <c r="D20" s="60"/>
      <c r="E20" s="60"/>
      <c r="F20" s="60"/>
      <c r="G20" s="60"/>
      <c r="H20" s="60"/>
      <c r="I20" s="60"/>
      <c r="J20" s="61"/>
      <c r="K20" s="3">
        <f t="shared" si="0"/>
        <v>0</v>
      </c>
      <c r="L20" s="3">
        <f t="shared" si="1"/>
        <v>-8.5</v>
      </c>
      <c r="M20" s="3" t="e">
        <f t="shared" si="2"/>
        <v>#REF!</v>
      </c>
    </row>
    <row r="21" spans="1:17" ht="24.75" customHeight="1" thickBot="1">
      <c r="A21" s="13" t="s">
        <v>11</v>
      </c>
      <c r="B21" s="14">
        <v>41991</v>
      </c>
      <c r="C21" s="60"/>
      <c r="D21" s="60"/>
      <c r="E21" s="60"/>
      <c r="F21" s="60"/>
      <c r="G21" s="60"/>
      <c r="H21" s="60"/>
      <c r="I21" s="60"/>
      <c r="J21" s="61"/>
      <c r="K21" s="3">
        <f t="shared" si="0"/>
        <v>0</v>
      </c>
      <c r="L21" s="3">
        <f t="shared" si="1"/>
        <v>-8.5</v>
      </c>
      <c r="M21" s="3" t="e">
        <f t="shared" si="2"/>
        <v>#REF!</v>
      </c>
      <c r="Q21" s="21">
        <f>SUM(K17:K21)</f>
        <v>0</v>
      </c>
    </row>
    <row r="22" spans="1:13" ht="24.75" customHeight="1">
      <c r="A22" s="13" t="s">
        <v>12</v>
      </c>
      <c r="B22" s="14">
        <v>41992</v>
      </c>
      <c r="C22" s="60"/>
      <c r="D22" s="60"/>
      <c r="E22" s="60"/>
      <c r="F22" s="60"/>
      <c r="G22" s="60"/>
      <c r="H22" s="60"/>
      <c r="I22" s="60"/>
      <c r="J22" s="61"/>
      <c r="K22" s="3"/>
      <c r="L22" s="3"/>
      <c r="M22" s="3"/>
    </row>
    <row r="23" spans="1:13" ht="24.75" customHeight="1">
      <c r="A23" s="33" t="s">
        <v>6</v>
      </c>
      <c r="B23" s="34">
        <v>41993</v>
      </c>
      <c r="C23" s="35"/>
      <c r="D23" s="35"/>
      <c r="E23" s="35"/>
      <c r="F23" s="35"/>
      <c r="G23" s="35"/>
      <c r="H23" s="35"/>
      <c r="I23" s="35"/>
      <c r="J23" s="36"/>
      <c r="K23" s="3"/>
      <c r="L23" s="3"/>
      <c r="M23" s="3"/>
    </row>
    <row r="24" spans="1:13" ht="24.75" customHeight="1">
      <c r="A24" s="33" t="s">
        <v>7</v>
      </c>
      <c r="B24" s="34">
        <v>41994</v>
      </c>
      <c r="C24" s="35"/>
      <c r="D24" s="35"/>
      <c r="E24" s="35"/>
      <c r="F24" s="35"/>
      <c r="G24" s="35"/>
      <c r="H24" s="35"/>
      <c r="I24" s="35"/>
      <c r="J24" s="36"/>
      <c r="K24" s="3">
        <f t="shared" si="0"/>
        <v>0</v>
      </c>
      <c r="L24" s="3">
        <f t="shared" si="1"/>
        <v>-8.5</v>
      </c>
      <c r="M24" s="3" t="e">
        <f>SUM(K24-$L$2)+M21</f>
        <v>#REF!</v>
      </c>
    </row>
    <row r="25" spans="1:13" ht="24.75" customHeight="1">
      <c r="A25" s="13" t="s">
        <v>8</v>
      </c>
      <c r="B25" s="14">
        <v>41995</v>
      </c>
      <c r="C25" s="60"/>
      <c r="D25" s="60"/>
      <c r="E25" s="60"/>
      <c r="F25" s="60"/>
      <c r="G25" s="60"/>
      <c r="H25" s="60"/>
      <c r="I25" s="60"/>
      <c r="J25" s="61"/>
      <c r="K25" s="3">
        <f t="shared" si="0"/>
        <v>0</v>
      </c>
      <c r="L25" s="3">
        <f t="shared" si="1"/>
        <v>-8.5</v>
      </c>
      <c r="M25" s="3" t="e">
        <f t="shared" si="2"/>
        <v>#REF!</v>
      </c>
    </row>
    <row r="26" spans="1:13" ht="24.75" customHeight="1">
      <c r="A26" s="13" t="s">
        <v>9</v>
      </c>
      <c r="B26" s="14">
        <v>41996</v>
      </c>
      <c r="C26" s="60"/>
      <c r="D26" s="60"/>
      <c r="E26" s="60"/>
      <c r="F26" s="60"/>
      <c r="G26" s="60"/>
      <c r="H26" s="60"/>
      <c r="I26" s="60"/>
      <c r="J26" s="61"/>
      <c r="K26" s="3">
        <f t="shared" si="0"/>
        <v>0</v>
      </c>
      <c r="L26" s="3">
        <f t="shared" si="1"/>
        <v>-8.5</v>
      </c>
      <c r="M26" s="3" t="e">
        <f t="shared" si="2"/>
        <v>#REF!</v>
      </c>
    </row>
    <row r="27" spans="1:13" ht="24.75" customHeight="1" thickBot="1">
      <c r="A27" s="13" t="s">
        <v>10</v>
      </c>
      <c r="B27" s="14">
        <v>41997</v>
      </c>
      <c r="C27" s="60"/>
      <c r="D27" s="60"/>
      <c r="E27" s="60"/>
      <c r="F27" s="60"/>
      <c r="G27" s="60"/>
      <c r="H27" s="60"/>
      <c r="I27" s="60"/>
      <c r="J27" s="61"/>
      <c r="K27" s="3">
        <f t="shared" si="0"/>
        <v>0</v>
      </c>
      <c r="L27" s="3">
        <f t="shared" si="1"/>
        <v>-8.5</v>
      </c>
      <c r="M27" s="3" t="e">
        <f t="shared" si="2"/>
        <v>#REF!</v>
      </c>
    </row>
    <row r="28" spans="1:17" ht="24.75" customHeight="1" thickBot="1">
      <c r="A28" s="33" t="s">
        <v>11</v>
      </c>
      <c r="B28" s="34">
        <v>41998</v>
      </c>
      <c r="C28" s="51" t="s">
        <v>42</v>
      </c>
      <c r="D28" s="35"/>
      <c r="E28" s="35"/>
      <c r="F28" s="35"/>
      <c r="G28" s="35"/>
      <c r="H28" s="35"/>
      <c r="I28" s="35"/>
      <c r="J28" s="36"/>
      <c r="K28" s="3" t="e">
        <f t="shared" si="0"/>
        <v>#VALUE!</v>
      </c>
      <c r="L28" s="3" t="e">
        <f t="shared" si="1"/>
        <v>#VALUE!</v>
      </c>
      <c r="M28" s="3" t="e">
        <f t="shared" si="2"/>
        <v>#VALUE!</v>
      </c>
      <c r="Q28" s="21" t="e">
        <f>SUM(K24:K28)</f>
        <v>#VALUE!</v>
      </c>
    </row>
    <row r="29" spans="1:13" ht="24.75" customHeight="1">
      <c r="A29" s="33" t="s">
        <v>12</v>
      </c>
      <c r="B29" s="34">
        <v>41999</v>
      </c>
      <c r="C29" s="51" t="s">
        <v>43</v>
      </c>
      <c r="D29" s="35"/>
      <c r="E29" s="35"/>
      <c r="F29" s="35"/>
      <c r="G29" s="35"/>
      <c r="H29" s="35"/>
      <c r="I29" s="35"/>
      <c r="J29" s="36"/>
      <c r="K29" s="3"/>
      <c r="L29" s="3"/>
      <c r="M29" s="3"/>
    </row>
    <row r="30" spans="1:13" ht="24.75" customHeight="1">
      <c r="A30" s="33" t="s">
        <v>6</v>
      </c>
      <c r="B30" s="34">
        <v>42000</v>
      </c>
      <c r="C30" s="35"/>
      <c r="D30" s="35"/>
      <c r="E30" s="35"/>
      <c r="F30" s="35"/>
      <c r="G30" s="35"/>
      <c r="H30" s="35"/>
      <c r="I30" s="35"/>
      <c r="J30" s="36"/>
      <c r="K30" s="3"/>
      <c r="L30" s="3"/>
      <c r="M30" s="3"/>
    </row>
    <row r="31" spans="1:13" ht="24.75" customHeight="1">
      <c r="A31" s="33" t="s">
        <v>7</v>
      </c>
      <c r="B31" s="34">
        <v>42001</v>
      </c>
      <c r="C31" s="37"/>
      <c r="D31" s="37"/>
      <c r="E31" s="37"/>
      <c r="F31" s="37"/>
      <c r="G31" s="37"/>
      <c r="H31" s="37"/>
      <c r="I31" s="37"/>
      <c r="J31" s="38"/>
      <c r="K31" s="3">
        <f t="shared" si="0"/>
        <v>0</v>
      </c>
      <c r="L31" s="3">
        <f t="shared" si="1"/>
        <v>-8.5</v>
      </c>
      <c r="M31" s="3" t="e">
        <f>SUM(K31-$L$2)+M28</f>
        <v>#VALUE!</v>
      </c>
    </row>
    <row r="32" spans="1:13" ht="24.75" customHeight="1">
      <c r="A32" s="13" t="s">
        <v>8</v>
      </c>
      <c r="B32" s="14">
        <v>42002</v>
      </c>
      <c r="C32" s="69"/>
      <c r="D32" s="69"/>
      <c r="E32" s="69"/>
      <c r="F32" s="69"/>
      <c r="G32" s="69"/>
      <c r="H32" s="69"/>
      <c r="I32" s="69"/>
      <c r="J32" s="70"/>
      <c r="K32" s="3">
        <f t="shared" si="0"/>
        <v>0</v>
      </c>
      <c r="L32" s="3">
        <f t="shared" si="1"/>
        <v>-8.5</v>
      </c>
      <c r="M32" s="3" t="e">
        <f t="shared" si="2"/>
        <v>#VALUE!</v>
      </c>
    </row>
    <row r="33" spans="1:13" ht="24.75" customHeight="1" thickBot="1">
      <c r="A33" s="13" t="s">
        <v>9</v>
      </c>
      <c r="B33" s="14">
        <v>42003</v>
      </c>
      <c r="C33" s="69"/>
      <c r="D33" s="69"/>
      <c r="E33" s="69"/>
      <c r="F33" s="69"/>
      <c r="G33" s="69"/>
      <c r="H33" s="69"/>
      <c r="I33" s="69"/>
      <c r="J33" s="70"/>
      <c r="K33" s="3">
        <f t="shared" si="0"/>
        <v>0</v>
      </c>
      <c r="L33" s="3">
        <f t="shared" si="1"/>
        <v>-8.5</v>
      </c>
      <c r="M33" s="3" t="e">
        <f t="shared" si="2"/>
        <v>#VALUE!</v>
      </c>
    </row>
    <row r="34" spans="1:17" ht="24.75" customHeight="1" thickBot="1">
      <c r="A34" s="62" t="s">
        <v>10</v>
      </c>
      <c r="B34" s="63">
        <v>42004</v>
      </c>
      <c r="C34" s="56" t="s">
        <v>46</v>
      </c>
      <c r="D34" s="56"/>
      <c r="E34" s="56"/>
      <c r="F34" s="56"/>
      <c r="G34" s="56"/>
      <c r="H34" s="56"/>
      <c r="I34" s="56"/>
      <c r="J34" s="57"/>
      <c r="K34" s="3" t="e">
        <f t="shared" si="0"/>
        <v>#VALUE!</v>
      </c>
      <c r="L34" s="3" t="e">
        <f t="shared" si="1"/>
        <v>#VALUE!</v>
      </c>
      <c r="M34" s="3" t="e">
        <f t="shared" si="2"/>
        <v>#VALUE!</v>
      </c>
      <c r="Q34" s="21" t="e">
        <f>SUM(K31:K34)</f>
        <v>#VALUE!</v>
      </c>
    </row>
  </sheetData>
  <sheetProtection/>
  <mergeCells count="1">
    <mergeCell ref="A2:B2"/>
  </mergeCells>
  <printOptions/>
  <pageMargins left="0.7874015748031497" right="0.7874015748031497" top="0.7874015748031497" bottom="0.3937007874015748" header="0.3937007874015748" footer="0.1968503937007874"/>
  <pageSetup fitToHeight="1" fitToWidth="1" horizontalDpi="600" verticalDpi="600" orientation="portrait" paperSize="9" scale="86"/>
  <headerFooter alignWithMargins="0">
    <oddHeader>&amp;C&amp;12Arbeitszeitkontrolle
&amp;A</oddHeader>
    <oddFooter>&amp;L&amp;6&amp;F&amp;C&amp;8Seite &amp;P von &amp;N&amp;R&amp;8&amp;D / rf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GridLines="0" view="pageLayout" workbookViewId="0" topLeftCell="A1">
      <selection activeCell="D6" sqref="D6"/>
    </sheetView>
  </sheetViews>
  <sheetFormatPr defaultColWidth="11.57421875" defaultRowHeight="12.75"/>
  <cols>
    <col min="1" max="1" width="3.421875" style="2" bestFit="1" customWidth="1"/>
    <col min="2" max="2" width="12.140625" style="2" bestFit="1" customWidth="1"/>
    <col min="3" max="10" width="9.7109375" style="3" customWidth="1"/>
    <col min="11" max="17" width="11.421875" style="4" hidden="1" customWidth="1"/>
    <col min="18" max="18" width="15.28125" style="4" hidden="1" customWidth="1"/>
    <col min="19" max="21" width="11.421875" style="4" hidden="1" customWidth="1"/>
    <col min="22" max="16384" width="11.421875" style="4" customWidth="1"/>
  </cols>
  <sheetData>
    <row r="1" spans="1:20" ht="21.75" customHeight="1" thickBot="1">
      <c r="A1" s="1" t="s">
        <v>19</v>
      </c>
      <c r="C1" s="1"/>
      <c r="L1" s="17" t="s">
        <v>20</v>
      </c>
      <c r="M1" s="17" t="s">
        <v>21</v>
      </c>
      <c r="R1" s="17" t="s">
        <v>27</v>
      </c>
      <c r="S1" s="17" t="s">
        <v>28</v>
      </c>
      <c r="T1" s="4" t="s">
        <v>30</v>
      </c>
    </row>
    <row r="2" spans="1:21" s="8" customFormat="1" ht="13.5" thickBot="1">
      <c r="A2" s="76" t="s">
        <v>0</v>
      </c>
      <c r="B2" s="77"/>
      <c r="C2" s="5" t="s">
        <v>13</v>
      </c>
      <c r="D2" s="5"/>
      <c r="E2" s="5" t="s">
        <v>14</v>
      </c>
      <c r="F2" s="5"/>
      <c r="G2" s="6" t="s">
        <v>1</v>
      </c>
      <c r="H2" s="6" t="s">
        <v>2</v>
      </c>
      <c r="I2" s="6" t="s">
        <v>15</v>
      </c>
      <c r="J2" s="7" t="s">
        <v>18</v>
      </c>
      <c r="K2" s="21">
        <f>SUM(K4:K34)</f>
        <v>0</v>
      </c>
      <c r="L2" s="15">
        <v>8.5</v>
      </c>
      <c r="M2" s="15" t="s">
        <v>22</v>
      </c>
      <c r="N2" s="15" t="s">
        <v>23</v>
      </c>
      <c r="O2" s="15" t="s">
        <v>25</v>
      </c>
      <c r="P2" s="15" t="s">
        <v>24</v>
      </c>
      <c r="Q2" s="15" t="s">
        <v>26</v>
      </c>
      <c r="R2" s="22" t="e">
        <f>'JANUAR 2014'!U2</f>
        <v>#REF!</v>
      </c>
      <c r="S2" s="23">
        <f>S3/L2</f>
        <v>0</v>
      </c>
      <c r="T2" s="24" t="e">
        <f>R2-S2</f>
        <v>#REF!</v>
      </c>
      <c r="U2" s="25" t="s">
        <v>23</v>
      </c>
    </row>
    <row r="3" spans="1:21" s="8" customFormat="1" ht="13.5" thickBot="1">
      <c r="A3" s="9"/>
      <c r="B3" s="10"/>
      <c r="C3" s="11" t="s">
        <v>4</v>
      </c>
      <c r="D3" s="11" t="s">
        <v>5</v>
      </c>
      <c r="E3" s="11" t="s">
        <v>4</v>
      </c>
      <c r="F3" s="11" t="s">
        <v>5</v>
      </c>
      <c r="G3" s="11"/>
      <c r="H3" s="11" t="s">
        <v>3</v>
      </c>
      <c r="I3" s="11" t="s">
        <v>16</v>
      </c>
      <c r="J3" s="12" t="s">
        <v>17</v>
      </c>
      <c r="K3" s="19" t="e">
        <f>SUM(L4:L34)+M3</f>
        <v>#REF!</v>
      </c>
      <c r="L3" s="21">
        <f>SUM(L4:L30)</f>
        <v>-161.5</v>
      </c>
      <c r="M3" s="18" t="e">
        <f>'JANUAR 2014'!K3</f>
        <v>#REF!</v>
      </c>
      <c r="N3" s="20" t="e">
        <f>K3/8.5</f>
        <v>#REF!</v>
      </c>
      <c r="O3" s="21">
        <f>AVERAGE(L4:L34)</f>
        <v>-8.5</v>
      </c>
      <c r="P3" s="21">
        <f>AVERAGE(K4:K34)</f>
        <v>0</v>
      </c>
      <c r="Q3" s="21">
        <f>AVERAGE(Q4:Q34)</f>
        <v>0</v>
      </c>
      <c r="R3" s="22" t="e">
        <f>R2*L2</f>
        <v>#REF!</v>
      </c>
      <c r="S3" s="23">
        <f>SUM(G4:G34)</f>
        <v>0</v>
      </c>
      <c r="T3" s="23" t="e">
        <f>R3-S3</f>
        <v>#REF!</v>
      </c>
      <c r="U3" s="25" t="s">
        <v>29</v>
      </c>
    </row>
    <row r="4" spans="1:17" ht="24.75" customHeight="1" thickBot="1">
      <c r="A4" s="33" t="s">
        <v>6</v>
      </c>
      <c r="B4" s="34">
        <v>41671</v>
      </c>
      <c r="C4" s="35"/>
      <c r="D4" s="35"/>
      <c r="E4" s="35"/>
      <c r="F4" s="35"/>
      <c r="G4" s="35"/>
      <c r="H4" s="35"/>
      <c r="I4" s="35"/>
      <c r="J4" s="36"/>
      <c r="K4" s="3">
        <f>(F4-E4)+(D4-C4)+G4+H4+I4+J4</f>
        <v>0</v>
      </c>
      <c r="L4" s="3">
        <f>SUM(K4-$L$2)</f>
        <v>-8.5</v>
      </c>
      <c r="M4" s="3" t="e">
        <f>SUM(K4-$L$2)+M3</f>
        <v>#REF!</v>
      </c>
      <c r="Q4" s="21">
        <f>SUM(K4)</f>
        <v>0</v>
      </c>
    </row>
    <row r="5" spans="1:10" ht="24.75" customHeight="1">
      <c r="A5" s="33" t="s">
        <v>7</v>
      </c>
      <c r="B5" s="34">
        <v>41672</v>
      </c>
      <c r="C5" s="35"/>
      <c r="D5" s="35"/>
      <c r="E5" s="35"/>
      <c r="F5" s="35"/>
      <c r="G5" s="35"/>
      <c r="H5" s="35"/>
      <c r="I5" s="35"/>
      <c r="J5" s="36"/>
    </row>
    <row r="6" spans="1:17" ht="24.75" customHeight="1">
      <c r="A6" s="13" t="s">
        <v>8</v>
      </c>
      <c r="B6" s="14">
        <v>41673</v>
      </c>
      <c r="C6" s="60"/>
      <c r="D6" s="60"/>
      <c r="E6" s="60"/>
      <c r="F6" s="60"/>
      <c r="G6" s="60"/>
      <c r="H6" s="60"/>
      <c r="I6" s="60"/>
      <c r="J6" s="61"/>
      <c r="Q6" s="41"/>
    </row>
    <row r="7" spans="1:13" ht="24.75" customHeight="1">
      <c r="A7" s="13" t="s">
        <v>9</v>
      </c>
      <c r="B7" s="14">
        <v>41674</v>
      </c>
      <c r="C7" s="60"/>
      <c r="D7" s="60"/>
      <c r="E7" s="60"/>
      <c r="F7" s="60"/>
      <c r="G7" s="60"/>
      <c r="H7" s="60"/>
      <c r="I7" s="60"/>
      <c r="J7" s="61"/>
      <c r="K7" s="3">
        <f>(F7-E7)+(D7-C7)+G7+H7+I7+J7</f>
        <v>0</v>
      </c>
      <c r="L7" s="3">
        <f>SUM(K7-$L$2)</f>
        <v>-8.5</v>
      </c>
      <c r="M7" s="3" t="e">
        <f>SUM(K7-$L$2)+M4</f>
        <v>#REF!</v>
      </c>
    </row>
    <row r="8" spans="1:13" ht="24.75" customHeight="1">
      <c r="A8" s="13" t="s">
        <v>10</v>
      </c>
      <c r="B8" s="14">
        <v>41675</v>
      </c>
      <c r="C8" s="60"/>
      <c r="D8" s="60"/>
      <c r="E8" s="60"/>
      <c r="F8" s="60"/>
      <c r="G8" s="60"/>
      <c r="H8" s="60"/>
      <c r="I8" s="60"/>
      <c r="J8" s="61"/>
      <c r="K8" s="3">
        <f>(F8-E8)+(D8-C8)+G8+H8+I8+J8</f>
        <v>0</v>
      </c>
      <c r="L8" s="3">
        <f>SUM(K8-$L$2)</f>
        <v>-8.5</v>
      </c>
      <c r="M8" s="3" t="e">
        <f>SUM(K8-$L$2)+M7</f>
        <v>#REF!</v>
      </c>
    </row>
    <row r="9" spans="1:13" ht="24.75" customHeight="1">
      <c r="A9" s="13" t="s">
        <v>11</v>
      </c>
      <c r="B9" s="14">
        <v>41676</v>
      </c>
      <c r="C9" s="60"/>
      <c r="D9" s="60"/>
      <c r="E9" s="60"/>
      <c r="F9" s="60"/>
      <c r="G9" s="60"/>
      <c r="H9" s="60"/>
      <c r="I9" s="60"/>
      <c r="J9" s="61"/>
      <c r="K9" s="3">
        <f>(F9-E9)+(D9-C9)+G9+H9+I9+J9</f>
        <v>0</v>
      </c>
      <c r="L9" s="3">
        <f>SUM(K9-$L$2)</f>
        <v>-8.5</v>
      </c>
      <c r="M9" s="3" t="e">
        <f>SUM(K9-$L$2)+M8</f>
        <v>#REF!</v>
      </c>
    </row>
    <row r="10" spans="1:13" ht="24.75" customHeight="1" thickBot="1">
      <c r="A10" s="13" t="s">
        <v>12</v>
      </c>
      <c r="B10" s="14">
        <v>41677</v>
      </c>
      <c r="C10" s="60"/>
      <c r="D10" s="60"/>
      <c r="E10" s="60"/>
      <c r="F10" s="60"/>
      <c r="G10" s="60"/>
      <c r="H10" s="60"/>
      <c r="I10" s="60"/>
      <c r="J10" s="61"/>
      <c r="K10" s="3">
        <f>(F10-E10)+(D10-C10)+G10+H10+I10+J10</f>
        <v>0</v>
      </c>
      <c r="L10" s="3">
        <f>SUM(K10-$L$2)</f>
        <v>-8.5</v>
      </c>
      <c r="M10" s="3" t="e">
        <f>SUM(K10-$L$2)+M9</f>
        <v>#REF!</v>
      </c>
    </row>
    <row r="11" spans="1:17" ht="24.75" customHeight="1" thickBot="1">
      <c r="A11" s="33" t="s">
        <v>6</v>
      </c>
      <c r="B11" s="34">
        <v>41678</v>
      </c>
      <c r="C11" s="35"/>
      <c r="D11" s="35"/>
      <c r="E11" s="35"/>
      <c r="F11" s="35"/>
      <c r="G11" s="35"/>
      <c r="H11" s="35"/>
      <c r="I11" s="35"/>
      <c r="J11" s="36"/>
      <c r="K11" s="3">
        <f>(F11-E11)+(D11-C11)+G11+H11+I11+J11</f>
        <v>0</v>
      </c>
      <c r="L11" s="3">
        <f>SUM(K11-$L$2)</f>
        <v>-8.5</v>
      </c>
      <c r="M11" s="3" t="e">
        <f>SUM(K11+M10)</f>
        <v>#REF!</v>
      </c>
      <c r="Q11" s="21">
        <f>SUM(K7:K11)</f>
        <v>0</v>
      </c>
    </row>
    <row r="12" spans="1:10" ht="24.75" customHeight="1">
      <c r="A12" s="33" t="s">
        <v>7</v>
      </c>
      <c r="B12" s="34">
        <v>41679</v>
      </c>
      <c r="C12" s="35"/>
      <c r="D12" s="35"/>
      <c r="E12" s="35"/>
      <c r="F12" s="35"/>
      <c r="G12" s="35"/>
      <c r="H12" s="35"/>
      <c r="I12" s="35"/>
      <c r="J12" s="36"/>
    </row>
    <row r="13" spans="1:10" ht="24.75" customHeight="1">
      <c r="A13" s="13" t="s">
        <v>8</v>
      </c>
      <c r="B13" s="14">
        <v>41680</v>
      </c>
      <c r="C13" s="60"/>
      <c r="D13" s="60"/>
      <c r="E13" s="60"/>
      <c r="F13" s="60"/>
      <c r="G13" s="60"/>
      <c r="H13" s="60"/>
      <c r="I13" s="60"/>
      <c r="J13" s="61"/>
    </row>
    <row r="14" spans="1:13" ht="24.75" customHeight="1">
      <c r="A14" s="13" t="s">
        <v>9</v>
      </c>
      <c r="B14" s="14">
        <v>41681</v>
      </c>
      <c r="C14" s="60"/>
      <c r="D14" s="60"/>
      <c r="E14" s="60"/>
      <c r="F14" s="60"/>
      <c r="G14" s="60"/>
      <c r="H14" s="60"/>
      <c r="I14" s="60"/>
      <c r="J14" s="61"/>
      <c r="K14" s="3">
        <f>(F14-E14)+(D14-C14)+G14+H14+I14+J14</f>
        <v>0</v>
      </c>
      <c r="L14" s="3">
        <f>SUM(K14-$L$2)</f>
        <v>-8.5</v>
      </c>
      <c r="M14" s="3" t="e">
        <f>SUM(K14-$L$2)+M11</f>
        <v>#REF!</v>
      </c>
    </row>
    <row r="15" spans="1:13" ht="24.75" customHeight="1">
      <c r="A15" s="13" t="s">
        <v>10</v>
      </c>
      <c r="B15" s="14">
        <v>41682</v>
      </c>
      <c r="C15" s="60"/>
      <c r="D15" s="60"/>
      <c r="E15" s="60"/>
      <c r="F15" s="60"/>
      <c r="G15" s="60"/>
      <c r="H15" s="60"/>
      <c r="I15" s="60"/>
      <c r="J15" s="61"/>
      <c r="K15" s="3">
        <f>(F15-E15)+(D15-C15)+G15+H15+I15+J15</f>
        <v>0</v>
      </c>
      <c r="L15" s="3">
        <f>SUM(K15-$L$2)</f>
        <v>-8.5</v>
      </c>
      <c r="M15" s="3" t="e">
        <f>SUM(K15-$L$2)+M14</f>
        <v>#REF!</v>
      </c>
    </row>
    <row r="16" spans="1:13" ht="24.75" customHeight="1">
      <c r="A16" s="13" t="s">
        <v>11</v>
      </c>
      <c r="B16" s="14">
        <v>41683</v>
      </c>
      <c r="C16" s="60"/>
      <c r="D16" s="60"/>
      <c r="E16" s="60"/>
      <c r="F16" s="60"/>
      <c r="G16" s="60"/>
      <c r="H16" s="60"/>
      <c r="I16" s="60"/>
      <c r="J16" s="61"/>
      <c r="K16" s="3">
        <f>(F16-E16)+(D16-C16)+G16+H16+I16+J16</f>
        <v>0</v>
      </c>
      <c r="L16" s="3">
        <f>SUM(K16-$L$2)</f>
        <v>-8.5</v>
      </c>
      <c r="M16" s="3" t="e">
        <f>SUM(K16-$L$2)+M15</f>
        <v>#REF!</v>
      </c>
    </row>
    <row r="17" spans="1:13" ht="24.75" customHeight="1" thickBot="1">
      <c r="A17" s="13" t="s">
        <v>12</v>
      </c>
      <c r="B17" s="14">
        <v>41684</v>
      </c>
      <c r="C17" s="60"/>
      <c r="D17" s="60"/>
      <c r="E17" s="60"/>
      <c r="F17" s="60"/>
      <c r="G17" s="60"/>
      <c r="H17" s="60"/>
      <c r="I17" s="60"/>
      <c r="J17" s="61"/>
      <c r="K17" s="3">
        <f>(F17-E17)+(D17-C17)+G17+H17+I17+J17</f>
        <v>0</v>
      </c>
      <c r="L17" s="3">
        <f>SUM(K17-$L$2)</f>
        <v>-8.5</v>
      </c>
      <c r="M17" s="3" t="e">
        <f>SUM(K17-$L$2)+M16</f>
        <v>#REF!</v>
      </c>
    </row>
    <row r="18" spans="1:17" ht="24.75" customHeight="1" thickBot="1">
      <c r="A18" s="33" t="s">
        <v>6</v>
      </c>
      <c r="B18" s="34">
        <v>41685</v>
      </c>
      <c r="C18" s="35"/>
      <c r="D18" s="35"/>
      <c r="E18" s="35"/>
      <c r="F18" s="35"/>
      <c r="G18" s="35"/>
      <c r="H18" s="35"/>
      <c r="I18" s="35"/>
      <c r="J18" s="36"/>
      <c r="K18" s="3">
        <f>(F18-E18)+(D18-C18)+G18+H18+I18+J18</f>
        <v>0</v>
      </c>
      <c r="L18" s="3">
        <f>SUM(K18-$L$2)</f>
        <v>-8.5</v>
      </c>
      <c r="M18" s="3" t="e">
        <f>SUM(K18-$L$2)+M17</f>
        <v>#REF!</v>
      </c>
      <c r="Q18" s="21">
        <f>SUM(K14:K18)</f>
        <v>0</v>
      </c>
    </row>
    <row r="19" spans="1:10" ht="24.75" customHeight="1">
      <c r="A19" s="33" t="s">
        <v>7</v>
      </c>
      <c r="B19" s="34">
        <v>41686</v>
      </c>
      <c r="C19" s="35"/>
      <c r="D19" s="35"/>
      <c r="E19" s="35"/>
      <c r="F19" s="35"/>
      <c r="G19" s="35"/>
      <c r="H19" s="35"/>
      <c r="I19" s="35"/>
      <c r="J19" s="36"/>
    </row>
    <row r="20" spans="1:10" ht="24.75" customHeight="1">
      <c r="A20" s="13" t="s">
        <v>8</v>
      </c>
      <c r="B20" s="14">
        <v>41687</v>
      </c>
      <c r="C20" s="60"/>
      <c r="D20" s="60"/>
      <c r="E20" s="60"/>
      <c r="F20" s="60"/>
      <c r="G20" s="60"/>
      <c r="H20" s="60"/>
      <c r="I20" s="60"/>
      <c r="J20" s="61"/>
    </row>
    <row r="21" spans="1:13" ht="24.75" customHeight="1">
      <c r="A21" s="13" t="s">
        <v>9</v>
      </c>
      <c r="B21" s="14">
        <v>41688</v>
      </c>
      <c r="C21" s="60"/>
      <c r="D21" s="60"/>
      <c r="E21" s="60"/>
      <c r="F21" s="60"/>
      <c r="G21" s="60"/>
      <c r="H21" s="60"/>
      <c r="I21" s="60"/>
      <c r="J21" s="61"/>
      <c r="K21" s="3">
        <f>(F21-E21)+(D21-C21)+G21+H21+I21+J21</f>
        <v>0</v>
      </c>
      <c r="L21" s="3">
        <f>SUM(K21-$L$2)</f>
        <v>-8.5</v>
      </c>
      <c r="M21" s="3" t="e">
        <f>SUM(K21-$L$2)+M18</f>
        <v>#REF!</v>
      </c>
    </row>
    <row r="22" spans="1:13" ht="24.75" customHeight="1">
      <c r="A22" s="13" t="s">
        <v>10</v>
      </c>
      <c r="B22" s="14">
        <v>41689</v>
      </c>
      <c r="C22" s="60"/>
      <c r="D22" s="60"/>
      <c r="E22" s="60"/>
      <c r="F22" s="60"/>
      <c r="G22" s="60"/>
      <c r="H22" s="60"/>
      <c r="I22" s="60"/>
      <c r="J22" s="61"/>
      <c r="K22" s="3">
        <f>(F22-E22)+(D22-C22)+G22+H22+I22+J22</f>
        <v>0</v>
      </c>
      <c r="L22" s="3">
        <f>SUM(K22-$L$2)</f>
        <v>-8.5</v>
      </c>
      <c r="M22" s="3" t="e">
        <f>SUM(K22-$L$2)+M21</f>
        <v>#REF!</v>
      </c>
    </row>
    <row r="23" spans="1:13" ht="24.75" customHeight="1">
      <c r="A23" s="13" t="s">
        <v>11</v>
      </c>
      <c r="B23" s="14">
        <v>41690</v>
      </c>
      <c r="C23" s="60"/>
      <c r="D23" s="60"/>
      <c r="E23" s="60"/>
      <c r="F23" s="60"/>
      <c r="G23" s="60"/>
      <c r="H23" s="60"/>
      <c r="I23" s="60"/>
      <c r="J23" s="61"/>
      <c r="K23" s="3">
        <f>(F23-E23)+(D23-C23)+G23+H23+I23+J23</f>
        <v>0</v>
      </c>
      <c r="L23" s="3">
        <f>SUM(K23-$L$2)</f>
        <v>-8.5</v>
      </c>
      <c r="M23" s="3" t="e">
        <f>SUM(K23-$L$2)+M22</f>
        <v>#REF!</v>
      </c>
    </row>
    <row r="24" spans="1:13" ht="24.75" customHeight="1" thickBot="1">
      <c r="A24" s="13" t="s">
        <v>12</v>
      </c>
      <c r="B24" s="14">
        <v>41691</v>
      </c>
      <c r="C24" s="60"/>
      <c r="D24" s="60"/>
      <c r="E24" s="60"/>
      <c r="F24" s="60"/>
      <c r="G24" s="60"/>
      <c r="H24" s="60"/>
      <c r="I24" s="60"/>
      <c r="J24" s="61"/>
      <c r="K24" s="3">
        <f>(F24-E24)+(D24-C24)+G24+H24+I24+J24</f>
        <v>0</v>
      </c>
      <c r="L24" s="3">
        <f>SUM(K24-$L$2)</f>
        <v>-8.5</v>
      </c>
      <c r="M24" s="3" t="e">
        <f>SUM(K24-$L$2)+M23</f>
        <v>#REF!</v>
      </c>
    </row>
    <row r="25" spans="1:17" ht="24.75" customHeight="1" thickBot="1">
      <c r="A25" s="33" t="s">
        <v>6</v>
      </c>
      <c r="B25" s="34">
        <v>41692</v>
      </c>
      <c r="C25" s="35"/>
      <c r="D25" s="35"/>
      <c r="E25" s="35"/>
      <c r="F25" s="35"/>
      <c r="G25" s="35"/>
      <c r="H25" s="35"/>
      <c r="I25" s="35"/>
      <c r="J25" s="36"/>
      <c r="K25" s="3">
        <f>(F25-E25)+(D25-C25)+G25+H25+I25+J25</f>
        <v>0</v>
      </c>
      <c r="L25" s="3">
        <f>SUM(K25-$L$2)</f>
        <v>-8.5</v>
      </c>
      <c r="M25" s="3" t="e">
        <f>SUM(K25-$L$2)+M24</f>
        <v>#REF!</v>
      </c>
      <c r="Q25" s="21">
        <f>SUM(K21:K25)</f>
        <v>0</v>
      </c>
    </row>
    <row r="26" spans="1:10" ht="24.75" customHeight="1">
      <c r="A26" s="33" t="s">
        <v>7</v>
      </c>
      <c r="B26" s="34">
        <v>41693</v>
      </c>
      <c r="C26" s="35"/>
      <c r="D26" s="35"/>
      <c r="E26" s="35"/>
      <c r="F26" s="35"/>
      <c r="G26" s="35"/>
      <c r="H26" s="35"/>
      <c r="I26" s="35"/>
      <c r="J26" s="36"/>
    </row>
    <row r="27" spans="1:10" ht="24.75" customHeight="1">
      <c r="A27" s="13" t="s">
        <v>8</v>
      </c>
      <c r="B27" s="14">
        <v>41694</v>
      </c>
      <c r="C27" s="60"/>
      <c r="D27" s="60"/>
      <c r="E27" s="60"/>
      <c r="F27" s="60"/>
      <c r="G27" s="60"/>
      <c r="H27" s="60"/>
      <c r="I27" s="60"/>
      <c r="J27" s="61"/>
    </row>
    <row r="28" spans="1:13" ht="24.75" customHeight="1">
      <c r="A28" s="13" t="s">
        <v>9</v>
      </c>
      <c r="B28" s="14">
        <v>41695</v>
      </c>
      <c r="C28" s="60"/>
      <c r="D28" s="60"/>
      <c r="E28" s="60"/>
      <c r="F28" s="60"/>
      <c r="G28" s="60"/>
      <c r="H28" s="60"/>
      <c r="I28" s="60"/>
      <c r="J28" s="61"/>
      <c r="K28" s="3">
        <f>(F28-E28)+(D28-C28)+G28+H28+I28+J28</f>
        <v>0</v>
      </c>
      <c r="L28" s="3">
        <f>SUM(K28-$L$2)</f>
        <v>-8.5</v>
      </c>
      <c r="M28" s="3" t="e">
        <f>SUM(K28-$L$2)+M25</f>
        <v>#REF!</v>
      </c>
    </row>
    <row r="29" spans="1:13" ht="24.75" customHeight="1">
      <c r="A29" s="13" t="s">
        <v>10</v>
      </c>
      <c r="B29" s="14">
        <v>41696</v>
      </c>
      <c r="C29" s="60"/>
      <c r="D29" s="60"/>
      <c r="E29" s="60"/>
      <c r="F29" s="60"/>
      <c r="G29" s="60"/>
      <c r="H29" s="60"/>
      <c r="I29" s="60"/>
      <c r="J29" s="61"/>
      <c r="K29" s="3">
        <f>(F29-E29)+(D29-C29)+G29+H29+I29+J29</f>
        <v>0</v>
      </c>
      <c r="L29" s="3">
        <f>SUM(K29-$L$2)</f>
        <v>-8.5</v>
      </c>
      <c r="M29" s="3" t="e">
        <f>SUM(K29-$L$2)+M28</f>
        <v>#REF!</v>
      </c>
    </row>
    <row r="30" spans="1:13" ht="24.75" customHeight="1">
      <c r="A30" s="13" t="s">
        <v>11</v>
      </c>
      <c r="B30" s="14">
        <v>41697</v>
      </c>
      <c r="C30" s="54"/>
      <c r="D30" s="54"/>
      <c r="E30" s="54"/>
      <c r="F30" s="54"/>
      <c r="G30" s="54"/>
      <c r="H30" s="54"/>
      <c r="I30" s="54"/>
      <c r="J30" s="55"/>
      <c r="K30" s="3">
        <f>(F30-E30)+(D30-C30)+G30+H30+I30+J30</f>
        <v>0</v>
      </c>
      <c r="L30" s="3">
        <f>SUM(K30-$L$2)</f>
        <v>-8.5</v>
      </c>
      <c r="M30" s="3" t="e">
        <f>SUM(K30-$L$2)+M29</f>
        <v>#REF!</v>
      </c>
    </row>
    <row r="31" spans="1:13" ht="24.75" customHeight="1" thickBot="1">
      <c r="A31" s="13" t="s">
        <v>12</v>
      </c>
      <c r="B31" s="14">
        <v>41698</v>
      </c>
      <c r="C31" s="54"/>
      <c r="D31" s="54"/>
      <c r="E31" s="54"/>
      <c r="F31" s="54"/>
      <c r="G31" s="54"/>
      <c r="H31" s="54"/>
      <c r="I31" s="54"/>
      <c r="J31" s="55"/>
      <c r="K31" s="3">
        <f>(F31-E31)+(D31-C31)+G31+H31+I31+J31</f>
        <v>0</v>
      </c>
      <c r="L31" s="3">
        <f>SUM(K31-$L$2)</f>
        <v>-8.5</v>
      </c>
      <c r="M31" s="3" t="e">
        <f>SUM(K31-$L$2)+M30</f>
        <v>#REF!</v>
      </c>
    </row>
    <row r="32" spans="1:17" ht="24.75" customHeight="1" thickBot="1">
      <c r="A32" s="62"/>
      <c r="B32" s="63"/>
      <c r="C32" s="56"/>
      <c r="D32" s="56"/>
      <c r="E32" s="56"/>
      <c r="F32" s="56"/>
      <c r="G32" s="56"/>
      <c r="H32" s="56"/>
      <c r="I32" s="56"/>
      <c r="J32" s="57"/>
      <c r="K32" s="3"/>
      <c r="L32" s="3"/>
      <c r="M32" s="3"/>
      <c r="Q32" s="21">
        <f>SUM(K28:K32)</f>
        <v>0</v>
      </c>
    </row>
  </sheetData>
  <sheetProtection/>
  <mergeCells count="1">
    <mergeCell ref="A2:B2"/>
  </mergeCells>
  <printOptions/>
  <pageMargins left="0.7874015748031497" right="0.7874015748031497" top="0.7874015748031497" bottom="0.3937007874015748" header="0.3937007874015748" footer="0.1968503937007874"/>
  <pageSetup fitToHeight="1" fitToWidth="1" horizontalDpi="600" verticalDpi="600" orientation="portrait" paperSize="9" scale="86"/>
  <headerFooter alignWithMargins="0">
    <oddHeader>&amp;C&amp;12Arbeitszeitkontrolle
&amp;A</oddHeader>
    <oddFooter>&amp;L&amp;6&amp;F&amp;C&amp;8Seite &amp;P von &amp;N&amp;R&amp;8&amp;D / rf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showGridLines="0" view="pageLayout" workbookViewId="0" topLeftCell="A1">
      <selection activeCell="C8" sqref="C8"/>
    </sheetView>
  </sheetViews>
  <sheetFormatPr defaultColWidth="11.57421875" defaultRowHeight="12.75"/>
  <cols>
    <col min="1" max="1" width="3.421875" style="2" bestFit="1" customWidth="1"/>
    <col min="2" max="2" width="12.00390625" style="2" bestFit="1" customWidth="1"/>
    <col min="3" max="10" width="9.7109375" style="3" customWidth="1"/>
    <col min="11" max="17" width="11.421875" style="4" hidden="1" customWidth="1"/>
    <col min="18" max="18" width="15.28125" style="4" hidden="1" customWidth="1"/>
    <col min="19" max="21" width="11.421875" style="4" hidden="1" customWidth="1"/>
    <col min="22" max="16384" width="11.421875" style="4" customWidth="1"/>
  </cols>
  <sheetData>
    <row r="1" spans="1:20" ht="21.75" customHeight="1" thickBot="1">
      <c r="A1" s="1" t="s">
        <v>19</v>
      </c>
      <c r="B1" s="1"/>
      <c r="C1" s="1"/>
      <c r="D1" s="1"/>
      <c r="L1" s="17" t="s">
        <v>20</v>
      </c>
      <c r="M1" s="17" t="s">
        <v>21</v>
      </c>
      <c r="R1" s="17" t="s">
        <v>27</v>
      </c>
      <c r="S1" s="17" t="s">
        <v>28</v>
      </c>
      <c r="T1" s="4" t="s">
        <v>30</v>
      </c>
    </row>
    <row r="2" spans="1:21" s="8" customFormat="1" ht="13.5" thickBot="1">
      <c r="A2" s="76" t="s">
        <v>0</v>
      </c>
      <c r="B2" s="77"/>
      <c r="C2" s="5" t="s">
        <v>13</v>
      </c>
      <c r="D2" s="5"/>
      <c r="E2" s="5" t="s">
        <v>14</v>
      </c>
      <c r="F2" s="5"/>
      <c r="G2" s="6" t="s">
        <v>1</v>
      </c>
      <c r="H2" s="6" t="s">
        <v>2</v>
      </c>
      <c r="I2" s="6" t="s">
        <v>15</v>
      </c>
      <c r="J2" s="7" t="s">
        <v>18</v>
      </c>
      <c r="K2" s="21">
        <f>SUM(K4:K34)</f>
        <v>0</v>
      </c>
      <c r="L2" s="15">
        <v>8.5</v>
      </c>
      <c r="M2" s="15" t="s">
        <v>22</v>
      </c>
      <c r="N2" s="15" t="s">
        <v>23</v>
      </c>
      <c r="O2" s="15" t="s">
        <v>25</v>
      </c>
      <c r="P2" s="15" t="s">
        <v>24</v>
      </c>
      <c r="Q2" s="15" t="s">
        <v>26</v>
      </c>
      <c r="R2" s="22" t="e">
        <f>'FEBRUAR 2014'!T2</f>
        <v>#REF!</v>
      </c>
      <c r="S2" s="23">
        <f>S3/L2</f>
        <v>0</v>
      </c>
      <c r="T2" s="24" t="e">
        <f>R2-S2</f>
        <v>#REF!</v>
      </c>
      <c r="U2" s="25" t="s">
        <v>23</v>
      </c>
    </row>
    <row r="3" spans="1:21" s="8" customFormat="1" ht="13.5" thickBot="1">
      <c r="A3" s="9"/>
      <c r="B3" s="10"/>
      <c r="C3" s="11" t="s">
        <v>4</v>
      </c>
      <c r="D3" s="11" t="s">
        <v>5</v>
      </c>
      <c r="E3" s="11" t="s">
        <v>4</v>
      </c>
      <c r="F3" s="11" t="s">
        <v>5</v>
      </c>
      <c r="G3" s="11"/>
      <c r="H3" s="11" t="s">
        <v>3</v>
      </c>
      <c r="I3" s="11" t="s">
        <v>16</v>
      </c>
      <c r="J3" s="12" t="s">
        <v>17</v>
      </c>
      <c r="K3" s="19" t="e">
        <f>SUM(L4:L34)+M3</f>
        <v>#REF!</v>
      </c>
      <c r="L3" s="21">
        <f>SUM(L4:L34)</f>
        <v>-178.5</v>
      </c>
      <c r="M3" s="18" t="e">
        <f>'FEBRUAR 2014'!K3</f>
        <v>#REF!</v>
      </c>
      <c r="N3" s="20" t="e">
        <f>K3/8.5</f>
        <v>#REF!</v>
      </c>
      <c r="O3" s="21">
        <f>AVERAGE(L4:L34)</f>
        <v>-8.5</v>
      </c>
      <c r="P3" s="21">
        <f>AVERAGE(K4:K34)</f>
        <v>0</v>
      </c>
      <c r="Q3" s="21">
        <f>AVERAGE(Q4:Q34)</f>
        <v>0</v>
      </c>
      <c r="R3" s="22" t="e">
        <f>R2*L2</f>
        <v>#REF!</v>
      </c>
      <c r="S3" s="23">
        <f>SUM(G4:G34)</f>
        <v>0</v>
      </c>
      <c r="T3" s="23" t="e">
        <f>R3-S3</f>
        <v>#REF!</v>
      </c>
      <c r="U3" s="25" t="s">
        <v>29</v>
      </c>
    </row>
    <row r="4" spans="1:13" ht="24.75" customHeight="1" thickBot="1">
      <c r="A4" s="33" t="s">
        <v>6</v>
      </c>
      <c r="B4" s="34">
        <v>41699</v>
      </c>
      <c r="C4" s="35"/>
      <c r="D4" s="35"/>
      <c r="E4" s="35"/>
      <c r="F4" s="35"/>
      <c r="G4" s="35"/>
      <c r="H4" s="35"/>
      <c r="I4" s="35"/>
      <c r="J4" s="36"/>
      <c r="K4" s="3">
        <f>(F4-E4)+(D4-C4)+G4+H4+I4+J4</f>
        <v>0</v>
      </c>
      <c r="L4" s="3">
        <f>SUM(K4-$L$2)</f>
        <v>-8.5</v>
      </c>
      <c r="M4" s="3" t="e">
        <f>SUM(K4-$L$2)+M3</f>
        <v>#REF!</v>
      </c>
    </row>
    <row r="5" spans="1:17" ht="24.75" customHeight="1" thickBot="1">
      <c r="A5" s="33" t="s">
        <v>7</v>
      </c>
      <c r="B5" s="34">
        <v>41700</v>
      </c>
      <c r="C5" s="35"/>
      <c r="D5" s="35"/>
      <c r="E5" s="35"/>
      <c r="F5" s="35"/>
      <c r="G5" s="35"/>
      <c r="H5" s="35"/>
      <c r="I5" s="35"/>
      <c r="J5" s="36"/>
      <c r="K5" s="3"/>
      <c r="L5" s="3"/>
      <c r="M5" s="3"/>
      <c r="Q5" s="21">
        <f>SUM(K4)</f>
        <v>0</v>
      </c>
    </row>
    <row r="6" spans="1:13" ht="24.75" customHeight="1">
      <c r="A6" s="13" t="s">
        <v>8</v>
      </c>
      <c r="B6" s="14">
        <v>41701</v>
      </c>
      <c r="C6" s="60"/>
      <c r="D6" s="60"/>
      <c r="E6" s="60"/>
      <c r="F6" s="60"/>
      <c r="G6" s="60"/>
      <c r="H6" s="60"/>
      <c r="I6" s="60"/>
      <c r="J6" s="61"/>
      <c r="K6" s="15"/>
      <c r="L6" s="17"/>
      <c r="M6" s="17"/>
    </row>
    <row r="7" spans="1:13" ht="24.75" customHeight="1">
      <c r="A7" s="13" t="s">
        <v>9</v>
      </c>
      <c r="B7" s="14">
        <v>41702</v>
      </c>
      <c r="C7" s="60"/>
      <c r="D7" s="60"/>
      <c r="E7" s="60"/>
      <c r="F7" s="60"/>
      <c r="G7" s="60"/>
      <c r="H7" s="60"/>
      <c r="I7" s="60"/>
      <c r="J7" s="61"/>
      <c r="K7" s="3">
        <f>(F7-E7)+(D7-C7)+G7+H7+I7+J7</f>
        <v>0</v>
      </c>
      <c r="L7" s="3">
        <f>SUM(K7-$L$2)</f>
        <v>-8.5</v>
      </c>
      <c r="M7" s="3" t="e">
        <f>SUM(K7-$L$2)+M4</f>
        <v>#REF!</v>
      </c>
    </row>
    <row r="8" spans="1:13" ht="24.75" customHeight="1">
      <c r="A8" s="13" t="s">
        <v>10</v>
      </c>
      <c r="B8" s="14">
        <v>41703</v>
      </c>
      <c r="C8" s="60"/>
      <c r="D8" s="60"/>
      <c r="E8" s="60"/>
      <c r="F8" s="60"/>
      <c r="G8" s="60"/>
      <c r="H8" s="60"/>
      <c r="I8" s="60"/>
      <c r="J8" s="61"/>
      <c r="K8" s="3">
        <f>(F8-E8)+(D8-C8)+G8+H8+I8+J8</f>
        <v>0</v>
      </c>
      <c r="L8" s="3">
        <f>SUM(K8-$L$2)</f>
        <v>-8.5</v>
      </c>
      <c r="M8" s="3" t="e">
        <f>SUM(K8-$L$2)+M7</f>
        <v>#REF!</v>
      </c>
    </row>
    <row r="9" spans="1:13" ht="24.75" customHeight="1">
      <c r="A9" s="13" t="s">
        <v>11</v>
      </c>
      <c r="B9" s="14">
        <v>41704</v>
      </c>
      <c r="C9" s="60"/>
      <c r="D9" s="60"/>
      <c r="E9" s="60"/>
      <c r="F9" s="60"/>
      <c r="G9" s="60"/>
      <c r="H9" s="60"/>
      <c r="I9" s="60"/>
      <c r="J9" s="61"/>
      <c r="K9" s="3">
        <f>(F9-E9)+(D9-C9)+G9+H9+I9+J9</f>
        <v>0</v>
      </c>
      <c r="L9" s="3">
        <f>SUM(K9-$L$2)</f>
        <v>-8.5</v>
      </c>
      <c r="M9" s="3" t="e">
        <f>SUM(K9-$L$2)+M8</f>
        <v>#REF!</v>
      </c>
    </row>
    <row r="10" spans="1:13" ht="24.75" customHeight="1" thickBot="1">
      <c r="A10" s="13" t="s">
        <v>12</v>
      </c>
      <c r="B10" s="14">
        <v>41705</v>
      </c>
      <c r="C10" s="60"/>
      <c r="D10" s="60"/>
      <c r="E10" s="60"/>
      <c r="F10" s="60"/>
      <c r="G10" s="60"/>
      <c r="H10" s="60"/>
      <c r="I10" s="60"/>
      <c r="J10" s="61"/>
      <c r="K10" s="3">
        <f>(F10-E10)+(D10-C10)+G10+H10+I10+J10</f>
        <v>0</v>
      </c>
      <c r="L10" s="3">
        <f>SUM(K10-$L$2)</f>
        <v>-8.5</v>
      </c>
      <c r="M10" s="3" t="e">
        <f>SUM(K10-$L$2)+M9</f>
        <v>#REF!</v>
      </c>
    </row>
    <row r="11" spans="1:17" ht="24.75" customHeight="1" thickBot="1">
      <c r="A11" s="33" t="s">
        <v>6</v>
      </c>
      <c r="B11" s="34">
        <v>41706</v>
      </c>
      <c r="C11" s="35"/>
      <c r="D11" s="35"/>
      <c r="E11" s="35"/>
      <c r="F11" s="35"/>
      <c r="G11" s="35"/>
      <c r="H11" s="35"/>
      <c r="I11" s="35"/>
      <c r="J11" s="36"/>
      <c r="K11" s="3">
        <f>(F11-E11)+(D11-C11)+G11+H11+I11+J11</f>
        <v>0</v>
      </c>
      <c r="L11" s="3">
        <f>SUM(K11-$L$2)</f>
        <v>-8.5</v>
      </c>
      <c r="M11" s="3" t="e">
        <f>SUM(K11-$L$2)+M10</f>
        <v>#REF!</v>
      </c>
      <c r="Q11" s="21">
        <f>SUM(K7:K11)</f>
        <v>0</v>
      </c>
    </row>
    <row r="12" spans="1:10" ht="24.75" customHeight="1">
      <c r="A12" s="33" t="s">
        <v>7</v>
      </c>
      <c r="B12" s="34">
        <v>41707</v>
      </c>
      <c r="C12" s="35"/>
      <c r="D12" s="35"/>
      <c r="E12" s="35"/>
      <c r="F12" s="35"/>
      <c r="G12" s="35"/>
      <c r="H12" s="35"/>
      <c r="I12" s="35"/>
      <c r="J12" s="36"/>
    </row>
    <row r="13" spans="1:12" ht="24.75" customHeight="1">
      <c r="A13" s="13" t="s">
        <v>8</v>
      </c>
      <c r="B13" s="14">
        <v>41708</v>
      </c>
      <c r="C13" s="60"/>
      <c r="D13" s="60"/>
      <c r="E13" s="60"/>
      <c r="F13" s="60"/>
      <c r="G13" s="60"/>
      <c r="H13" s="60"/>
      <c r="I13" s="60"/>
      <c r="J13" s="61"/>
      <c r="K13" s="16"/>
      <c r="L13" s="16"/>
    </row>
    <row r="14" spans="1:13" ht="24.75" customHeight="1">
      <c r="A14" s="13" t="s">
        <v>9</v>
      </c>
      <c r="B14" s="14">
        <v>41709</v>
      </c>
      <c r="C14" s="60"/>
      <c r="D14" s="60"/>
      <c r="E14" s="60"/>
      <c r="F14" s="60"/>
      <c r="G14" s="60"/>
      <c r="H14" s="60"/>
      <c r="I14" s="60"/>
      <c r="J14" s="61"/>
      <c r="K14" s="3">
        <f>(F14-E14)+(D14-C14)+G14+H14+I14+J14</f>
        <v>0</v>
      </c>
      <c r="L14" s="3">
        <f>SUM(K14-$L$2)</f>
        <v>-8.5</v>
      </c>
      <c r="M14" s="3" t="e">
        <f>SUM(K14-$L$2)+M11</f>
        <v>#REF!</v>
      </c>
    </row>
    <row r="15" spans="1:13" ht="24.75" customHeight="1">
      <c r="A15" s="13" t="s">
        <v>10</v>
      </c>
      <c r="B15" s="14">
        <v>41710</v>
      </c>
      <c r="C15" s="60"/>
      <c r="D15" s="60"/>
      <c r="E15" s="60"/>
      <c r="F15" s="60"/>
      <c r="G15" s="60"/>
      <c r="H15" s="60"/>
      <c r="I15" s="60"/>
      <c r="J15" s="61"/>
      <c r="K15" s="3">
        <f>(F15-E15)+(D15-C15)+G15+H15+I15+J15</f>
        <v>0</v>
      </c>
      <c r="L15" s="3">
        <f>SUM(K15-$L$2)</f>
        <v>-8.5</v>
      </c>
      <c r="M15" s="3" t="e">
        <f>SUM(K15-$L$2)+M14</f>
        <v>#REF!</v>
      </c>
    </row>
    <row r="16" spans="1:13" ht="24.75" customHeight="1">
      <c r="A16" s="13" t="s">
        <v>11</v>
      </c>
      <c r="B16" s="14">
        <v>41711</v>
      </c>
      <c r="C16" s="60"/>
      <c r="D16" s="60"/>
      <c r="E16" s="60"/>
      <c r="F16" s="60"/>
      <c r="G16" s="60"/>
      <c r="H16" s="60"/>
      <c r="I16" s="60"/>
      <c r="J16" s="61"/>
      <c r="K16" s="3">
        <f>(F16-E16)+(D16-C16)+G16+H16+I16+J16</f>
        <v>0</v>
      </c>
      <c r="L16" s="3">
        <f>SUM(K16-$L$2)</f>
        <v>-8.5</v>
      </c>
      <c r="M16" s="3" t="e">
        <f>SUM(K16-$L$2)+M15</f>
        <v>#REF!</v>
      </c>
    </row>
    <row r="17" spans="1:13" ht="24.75" customHeight="1" thickBot="1">
      <c r="A17" s="13" t="s">
        <v>12</v>
      </c>
      <c r="B17" s="14">
        <v>41712</v>
      </c>
      <c r="C17" s="60"/>
      <c r="D17" s="60"/>
      <c r="E17" s="60"/>
      <c r="F17" s="60"/>
      <c r="G17" s="60"/>
      <c r="H17" s="60"/>
      <c r="I17" s="60"/>
      <c r="J17" s="61"/>
      <c r="K17" s="3">
        <f>(F17-E17)+(D17-C17)+G17+H17+I17+J17</f>
        <v>0</v>
      </c>
      <c r="L17" s="3">
        <f>SUM(K17-$L$2)</f>
        <v>-8.5</v>
      </c>
      <c r="M17" s="3" t="e">
        <f>SUM(K17-$L$2)+M16</f>
        <v>#REF!</v>
      </c>
    </row>
    <row r="18" spans="1:17" ht="24.75" customHeight="1" thickBot="1">
      <c r="A18" s="33" t="s">
        <v>6</v>
      </c>
      <c r="B18" s="34">
        <v>41713</v>
      </c>
      <c r="C18" s="35"/>
      <c r="D18" s="35"/>
      <c r="E18" s="35"/>
      <c r="F18" s="35"/>
      <c r="G18" s="35"/>
      <c r="H18" s="35"/>
      <c r="I18" s="35"/>
      <c r="J18" s="36"/>
      <c r="K18" s="3">
        <f>(F18-E18)+(D18-C18)+G18+H18+I18+J18</f>
        <v>0</v>
      </c>
      <c r="L18" s="3">
        <f>SUM(K18-$L$2)</f>
        <v>-8.5</v>
      </c>
      <c r="M18" s="3" t="e">
        <f>SUM(K18-$L$2)+M17</f>
        <v>#REF!</v>
      </c>
      <c r="Q18" s="21">
        <f>SUM(K14:K18)</f>
        <v>0</v>
      </c>
    </row>
    <row r="19" spans="1:10" ht="24.75" customHeight="1">
      <c r="A19" s="33" t="s">
        <v>7</v>
      </c>
      <c r="B19" s="34">
        <v>41714</v>
      </c>
      <c r="C19" s="35"/>
      <c r="D19" s="35"/>
      <c r="E19" s="35"/>
      <c r="F19" s="35"/>
      <c r="G19" s="35"/>
      <c r="H19" s="35"/>
      <c r="I19" s="35"/>
      <c r="J19" s="36"/>
    </row>
    <row r="20" spans="1:12" ht="24.75" customHeight="1">
      <c r="A20" s="13" t="s">
        <v>8</v>
      </c>
      <c r="B20" s="14">
        <v>41715</v>
      </c>
      <c r="C20" s="60"/>
      <c r="D20" s="60"/>
      <c r="E20" s="60"/>
      <c r="F20" s="60"/>
      <c r="G20" s="60"/>
      <c r="H20" s="60"/>
      <c r="I20" s="60"/>
      <c r="J20" s="61"/>
      <c r="K20" s="16"/>
      <c r="L20" s="16"/>
    </row>
    <row r="21" spans="1:13" ht="24.75" customHeight="1">
      <c r="A21" s="13" t="s">
        <v>9</v>
      </c>
      <c r="B21" s="14">
        <v>41716</v>
      </c>
      <c r="C21" s="60"/>
      <c r="D21" s="60"/>
      <c r="E21" s="60"/>
      <c r="F21" s="60"/>
      <c r="G21" s="60"/>
      <c r="H21" s="60"/>
      <c r="I21" s="60"/>
      <c r="J21" s="61"/>
      <c r="K21" s="3">
        <f>(F21-E21)+(D21-C21)+G21+H21+I21+J21</f>
        <v>0</v>
      </c>
      <c r="L21" s="3">
        <f>SUM(K21-$L$2)</f>
        <v>-8.5</v>
      </c>
      <c r="M21" s="3" t="e">
        <f>SUM(K21-$L$2)+M18</f>
        <v>#REF!</v>
      </c>
    </row>
    <row r="22" spans="1:13" ht="24.75" customHeight="1">
      <c r="A22" s="13" t="s">
        <v>10</v>
      </c>
      <c r="B22" s="14">
        <v>41717</v>
      </c>
      <c r="C22" s="60"/>
      <c r="D22" s="60"/>
      <c r="E22" s="60"/>
      <c r="F22" s="60"/>
      <c r="G22" s="60"/>
      <c r="H22" s="60"/>
      <c r="I22" s="60"/>
      <c r="J22" s="61"/>
      <c r="K22" s="3">
        <f>(F22-E22)+(D22-C22)+G22+H22+I22+J22</f>
        <v>0</v>
      </c>
      <c r="L22" s="3">
        <f>SUM(K22-$L$2)</f>
        <v>-8.5</v>
      </c>
      <c r="M22" s="3" t="e">
        <f>SUM(K22-$L$2)+M21</f>
        <v>#REF!</v>
      </c>
    </row>
    <row r="23" spans="1:13" ht="24.75" customHeight="1">
      <c r="A23" s="13" t="s">
        <v>11</v>
      </c>
      <c r="B23" s="14">
        <v>41718</v>
      </c>
      <c r="C23" s="60"/>
      <c r="D23" s="60"/>
      <c r="E23" s="60"/>
      <c r="F23" s="60"/>
      <c r="G23" s="60"/>
      <c r="H23" s="60"/>
      <c r="I23" s="60"/>
      <c r="J23" s="61"/>
      <c r="K23" s="3">
        <f>(F23-E23)+(D23-C23)+G23+H23+I23+J23</f>
        <v>0</v>
      </c>
      <c r="L23" s="3">
        <f>SUM(K23-$L$2)</f>
        <v>-8.5</v>
      </c>
      <c r="M23" s="3" t="e">
        <f>SUM(K23-$L$2)+M22</f>
        <v>#REF!</v>
      </c>
    </row>
    <row r="24" spans="1:13" ht="24.75" customHeight="1" thickBot="1">
      <c r="A24" s="13" t="s">
        <v>12</v>
      </c>
      <c r="B24" s="14">
        <v>41719</v>
      </c>
      <c r="C24" s="60"/>
      <c r="D24" s="60"/>
      <c r="E24" s="60"/>
      <c r="F24" s="60"/>
      <c r="G24" s="60"/>
      <c r="H24" s="60"/>
      <c r="I24" s="60"/>
      <c r="J24" s="61"/>
      <c r="K24" s="3">
        <f>(F24-E24)+(D24-C24)+G24+H24+I24+J24</f>
        <v>0</v>
      </c>
      <c r="L24" s="3">
        <f>SUM(K24-$L$2)</f>
        <v>-8.5</v>
      </c>
      <c r="M24" s="3" t="e">
        <f>SUM(K24-$L$2)+M23</f>
        <v>#REF!</v>
      </c>
    </row>
    <row r="25" spans="1:17" ht="24.75" customHeight="1" thickBot="1">
      <c r="A25" s="33" t="s">
        <v>6</v>
      </c>
      <c r="B25" s="34">
        <v>41720</v>
      </c>
      <c r="C25" s="35"/>
      <c r="D25" s="35"/>
      <c r="E25" s="35"/>
      <c r="F25" s="35"/>
      <c r="G25" s="35"/>
      <c r="H25" s="35"/>
      <c r="I25" s="35"/>
      <c r="J25" s="36"/>
      <c r="K25" s="3">
        <f>(F25-E25)+(D25-C25)+G25+H25+I25+J25</f>
        <v>0</v>
      </c>
      <c r="L25" s="3">
        <f>SUM(K25-$L$2)</f>
        <v>-8.5</v>
      </c>
      <c r="M25" s="3" t="e">
        <f>SUM(K25-$L$2)+M24</f>
        <v>#REF!</v>
      </c>
      <c r="Q25" s="21">
        <f>SUM(K21:K25)</f>
        <v>0</v>
      </c>
    </row>
    <row r="26" spans="1:13" ht="24.75" customHeight="1">
      <c r="A26" s="33" t="s">
        <v>7</v>
      </c>
      <c r="B26" s="34">
        <v>41721</v>
      </c>
      <c r="C26" s="35"/>
      <c r="D26" s="35"/>
      <c r="E26" s="35"/>
      <c r="F26" s="35"/>
      <c r="G26" s="35"/>
      <c r="H26" s="35"/>
      <c r="I26" s="35"/>
      <c r="J26" s="36"/>
      <c r="K26" s="3"/>
      <c r="L26" s="3"/>
      <c r="M26" s="3"/>
    </row>
    <row r="27" spans="1:10" ht="24.75" customHeight="1">
      <c r="A27" s="13" t="s">
        <v>8</v>
      </c>
      <c r="B27" s="14">
        <v>41722</v>
      </c>
      <c r="C27" s="60"/>
      <c r="D27" s="60"/>
      <c r="E27" s="60"/>
      <c r="F27" s="60"/>
      <c r="G27" s="60"/>
      <c r="H27" s="60"/>
      <c r="I27" s="60"/>
      <c r="J27" s="61"/>
    </row>
    <row r="28" spans="1:13" ht="24.75" customHeight="1">
      <c r="A28" s="13" t="s">
        <v>9</v>
      </c>
      <c r="B28" s="14">
        <v>41723</v>
      </c>
      <c r="C28" s="60"/>
      <c r="D28" s="60"/>
      <c r="E28" s="60"/>
      <c r="F28" s="60"/>
      <c r="G28" s="60"/>
      <c r="H28" s="60"/>
      <c r="I28" s="60"/>
      <c r="J28" s="61"/>
      <c r="K28" s="3">
        <f>(F28-E28)+(D28-C28)+G28+H28+I28+J28</f>
        <v>0</v>
      </c>
      <c r="L28" s="3">
        <f>SUM(K28-$L$2)</f>
        <v>-8.5</v>
      </c>
      <c r="M28" s="3" t="e">
        <f>SUM(K28-$L$2)+M25</f>
        <v>#REF!</v>
      </c>
    </row>
    <row r="29" spans="1:13" ht="24.75" customHeight="1">
      <c r="A29" s="13" t="s">
        <v>10</v>
      </c>
      <c r="B29" s="14">
        <v>41724</v>
      </c>
      <c r="C29" s="60"/>
      <c r="D29" s="60"/>
      <c r="E29" s="60"/>
      <c r="F29" s="60"/>
      <c r="G29" s="60"/>
      <c r="H29" s="60"/>
      <c r="I29" s="60"/>
      <c r="J29" s="61"/>
      <c r="K29" s="3">
        <f>(F29-E29)+(D29-C29)+G29+H29+I29+J29</f>
        <v>0</v>
      </c>
      <c r="L29" s="3">
        <f>SUM(K29-$L$2)</f>
        <v>-8.5</v>
      </c>
      <c r="M29" s="3" t="e">
        <f>SUM(K29-$L$2)+M28</f>
        <v>#REF!</v>
      </c>
    </row>
    <row r="30" spans="1:13" ht="24.75" customHeight="1">
      <c r="A30" s="13" t="s">
        <v>11</v>
      </c>
      <c r="B30" s="14">
        <v>41725</v>
      </c>
      <c r="C30" s="60"/>
      <c r="D30" s="60"/>
      <c r="E30" s="60"/>
      <c r="F30" s="60"/>
      <c r="G30" s="60"/>
      <c r="H30" s="60"/>
      <c r="I30" s="60"/>
      <c r="J30" s="61"/>
      <c r="K30" s="3">
        <f>(F30-E30)+(D30-C30)+G30+H30+I30+J30</f>
        <v>0</v>
      </c>
      <c r="L30" s="3">
        <f>SUM(K30-$L$2)</f>
        <v>-8.5</v>
      </c>
      <c r="M30" s="3" t="e">
        <f>SUM(K30-$L$2)+M29</f>
        <v>#REF!</v>
      </c>
    </row>
    <row r="31" spans="1:13" ht="24.75" customHeight="1" thickBot="1">
      <c r="A31" s="13" t="s">
        <v>12</v>
      </c>
      <c r="B31" s="14">
        <v>41726</v>
      </c>
      <c r="C31" s="60"/>
      <c r="D31" s="60"/>
      <c r="E31" s="60"/>
      <c r="F31" s="60"/>
      <c r="G31" s="54"/>
      <c r="H31" s="54"/>
      <c r="I31" s="54"/>
      <c r="J31" s="55"/>
      <c r="K31" s="3">
        <f>(F31-E31)+(D31-C31)+G31+H31+I31+J31</f>
        <v>0</v>
      </c>
      <c r="L31" s="3">
        <f>SUM(K31-$L$2)</f>
        <v>-8.5</v>
      </c>
      <c r="M31" s="3" t="e">
        <f>SUM(K31-$L$2)+M30</f>
        <v>#REF!</v>
      </c>
    </row>
    <row r="32" spans="1:17" ht="24.75" customHeight="1" thickBot="1">
      <c r="A32" s="33" t="s">
        <v>6</v>
      </c>
      <c r="B32" s="34">
        <v>41727</v>
      </c>
      <c r="C32" s="35"/>
      <c r="D32" s="35"/>
      <c r="E32" s="35"/>
      <c r="F32" s="35"/>
      <c r="G32" s="37"/>
      <c r="H32" s="37"/>
      <c r="I32" s="37"/>
      <c r="J32" s="38"/>
      <c r="K32" s="3">
        <f>(F32-E32)+(D32-C32)+G32+H32+I32+J32</f>
        <v>0</v>
      </c>
      <c r="L32" s="3">
        <f>SUM(K32-$L$2)</f>
        <v>-8.5</v>
      </c>
      <c r="M32" s="3" t="e">
        <f>SUM(K32-$L$2)+M31</f>
        <v>#REF!</v>
      </c>
      <c r="Q32" s="21">
        <f>SUM(K28:K32)</f>
        <v>0</v>
      </c>
    </row>
    <row r="33" spans="1:10" ht="24.75" customHeight="1">
      <c r="A33" s="33" t="s">
        <v>7</v>
      </c>
      <c r="B33" s="34">
        <v>41728</v>
      </c>
      <c r="C33" s="51"/>
      <c r="D33" s="35"/>
      <c r="E33" s="35"/>
      <c r="F33" s="35"/>
      <c r="G33" s="37"/>
      <c r="H33" s="37"/>
      <c r="I33" s="37"/>
      <c r="J33" s="38"/>
    </row>
    <row r="34" spans="1:13" ht="24.75" customHeight="1">
      <c r="A34" s="62" t="s">
        <v>8</v>
      </c>
      <c r="B34" s="63">
        <v>41729</v>
      </c>
      <c r="C34" s="64"/>
      <c r="D34" s="65"/>
      <c r="E34" s="65"/>
      <c r="F34" s="65"/>
      <c r="G34" s="56"/>
      <c r="H34" s="56"/>
      <c r="I34" s="56"/>
      <c r="J34" s="57"/>
      <c r="K34" s="3"/>
      <c r="L34" s="3"/>
      <c r="M34" s="3"/>
    </row>
  </sheetData>
  <sheetProtection/>
  <mergeCells count="1">
    <mergeCell ref="A2:B2"/>
  </mergeCells>
  <printOptions/>
  <pageMargins left="0.7874015748031497" right="0.7874015748031497" top="0.7874015748031497" bottom="0.3937007874015748" header="0.3937007874015748" footer="0.1968503937007874"/>
  <pageSetup fitToHeight="1" fitToWidth="1" horizontalDpi="600" verticalDpi="600" orientation="portrait" paperSize="9" scale="86"/>
  <headerFooter alignWithMargins="0">
    <oddHeader>&amp;C&amp;12Arbeitszeitkontrolle
&amp;A</oddHeader>
    <oddFooter>&amp;L&amp;6&amp;F&amp;C&amp;8Seite &amp;P von &amp;N&amp;R&amp;8&amp;D / jf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showGridLines="0" view="pageLayout" workbookViewId="0" topLeftCell="A1">
      <selection activeCell="D7" sqref="D7"/>
    </sheetView>
  </sheetViews>
  <sheetFormatPr defaultColWidth="11.57421875" defaultRowHeight="12.75"/>
  <cols>
    <col min="1" max="1" width="3.421875" style="2" bestFit="1" customWidth="1"/>
    <col min="2" max="2" width="13.00390625" style="2" bestFit="1" customWidth="1"/>
    <col min="3" max="10" width="9.7109375" style="3" customWidth="1"/>
    <col min="11" max="17" width="11.421875" style="4" hidden="1" customWidth="1"/>
    <col min="18" max="18" width="15.28125" style="4" hidden="1" customWidth="1"/>
    <col min="19" max="21" width="11.421875" style="4" hidden="1" customWidth="1"/>
    <col min="22" max="16384" width="11.421875" style="4" customWidth="1"/>
  </cols>
  <sheetData>
    <row r="1" spans="1:20" ht="21.75" customHeight="1" thickBot="1">
      <c r="A1" s="1" t="s">
        <v>19</v>
      </c>
      <c r="C1" s="1"/>
      <c r="L1" s="17" t="s">
        <v>20</v>
      </c>
      <c r="M1" s="17" t="s">
        <v>21</v>
      </c>
      <c r="R1" s="17" t="s">
        <v>27</v>
      </c>
      <c r="S1" s="17" t="s">
        <v>28</v>
      </c>
      <c r="T1" s="4" t="s">
        <v>30</v>
      </c>
    </row>
    <row r="2" spans="1:21" s="8" customFormat="1" ht="13.5" thickBot="1">
      <c r="A2" s="76" t="s">
        <v>0</v>
      </c>
      <c r="B2" s="77"/>
      <c r="C2" s="5" t="s">
        <v>13</v>
      </c>
      <c r="D2" s="5"/>
      <c r="E2" s="5" t="s">
        <v>14</v>
      </c>
      <c r="F2" s="5"/>
      <c r="G2" s="6" t="s">
        <v>1</v>
      </c>
      <c r="H2" s="6" t="s">
        <v>2</v>
      </c>
      <c r="I2" s="6" t="s">
        <v>15</v>
      </c>
      <c r="J2" s="7" t="s">
        <v>18</v>
      </c>
      <c r="K2" s="21" t="e">
        <f>SUM(K4:K34)</f>
        <v>#VALUE!</v>
      </c>
      <c r="L2" s="15">
        <v>8.5</v>
      </c>
      <c r="M2" s="15" t="s">
        <v>22</v>
      </c>
      <c r="N2" s="15" t="s">
        <v>23</v>
      </c>
      <c r="O2" s="15" t="s">
        <v>25</v>
      </c>
      <c r="P2" s="15" t="s">
        <v>24</v>
      </c>
      <c r="Q2" s="15" t="s">
        <v>26</v>
      </c>
      <c r="R2" s="22" t="e">
        <f>'MÄRZ 2014'!T2</f>
        <v>#REF!</v>
      </c>
      <c r="S2" s="23">
        <f>S3/L2</f>
        <v>0</v>
      </c>
      <c r="T2" s="24" t="e">
        <f>R2-S2</f>
        <v>#REF!</v>
      </c>
      <c r="U2" s="25" t="s">
        <v>23</v>
      </c>
    </row>
    <row r="3" spans="1:21" s="8" customFormat="1" ht="13.5" thickBot="1">
      <c r="A3" s="9"/>
      <c r="B3" s="10"/>
      <c r="C3" s="11" t="s">
        <v>4</v>
      </c>
      <c r="D3" s="11" t="s">
        <v>5</v>
      </c>
      <c r="E3" s="11" t="s">
        <v>4</v>
      </c>
      <c r="F3" s="11" t="s">
        <v>5</v>
      </c>
      <c r="G3" s="11"/>
      <c r="H3" s="11" t="s">
        <v>3</v>
      </c>
      <c r="I3" s="11" t="s">
        <v>16</v>
      </c>
      <c r="J3" s="12" t="s">
        <v>17</v>
      </c>
      <c r="K3" s="19" t="e">
        <f>SUM(L4:L34)+M3</f>
        <v>#VALUE!</v>
      </c>
      <c r="L3" s="21" t="e">
        <f>SUM(L4:L34)</f>
        <v>#VALUE!</v>
      </c>
      <c r="M3" s="18" t="e">
        <f>'MÄRZ 2014'!K3</f>
        <v>#REF!</v>
      </c>
      <c r="N3" s="20" t="e">
        <f>K3/8.5</f>
        <v>#VALUE!</v>
      </c>
      <c r="O3" s="21" t="e">
        <f>AVERAGE(L4:L34)</f>
        <v>#VALUE!</v>
      </c>
      <c r="P3" s="21" t="e">
        <f>AVERAGE(K4:K34)</f>
        <v>#VALUE!</v>
      </c>
      <c r="Q3" s="21" t="e">
        <f>AVERAGE(Q4:Q34)</f>
        <v>#VALUE!</v>
      </c>
      <c r="R3" s="22" t="e">
        <f>R2*L2</f>
        <v>#REF!</v>
      </c>
      <c r="S3" s="23">
        <f>SUM(G4:G34)</f>
        <v>0</v>
      </c>
      <c r="T3" s="23" t="e">
        <f>R3-S3</f>
        <v>#REF!</v>
      </c>
      <c r="U3" s="25" t="s">
        <v>29</v>
      </c>
    </row>
    <row r="4" spans="1:13" ht="24.75" customHeight="1">
      <c r="A4" s="13" t="s">
        <v>9</v>
      </c>
      <c r="B4" s="14">
        <v>41730</v>
      </c>
      <c r="C4" s="66"/>
      <c r="D4" s="60"/>
      <c r="E4" s="60"/>
      <c r="F4" s="60"/>
      <c r="G4" s="60"/>
      <c r="H4" s="60"/>
      <c r="I4" s="60"/>
      <c r="J4" s="61"/>
      <c r="K4" s="3">
        <f>(F4-E4)+(D4-C4)+G4+H4+I4+J4</f>
        <v>0</v>
      </c>
      <c r="L4" s="3">
        <f>SUM(K4-$L$2)</f>
        <v>-8.5</v>
      </c>
      <c r="M4" s="3" t="e">
        <f>SUM(K4-$L$2)+M3</f>
        <v>#REF!</v>
      </c>
    </row>
    <row r="5" spans="1:13" ht="24.75" customHeight="1">
      <c r="A5" s="13" t="s">
        <v>10</v>
      </c>
      <c r="B5" s="14">
        <v>41731</v>
      </c>
      <c r="C5" s="60"/>
      <c r="D5" s="60"/>
      <c r="E5" s="60"/>
      <c r="F5" s="60"/>
      <c r="G5" s="60"/>
      <c r="H5" s="60"/>
      <c r="I5" s="60"/>
      <c r="J5" s="61"/>
      <c r="K5" s="3">
        <f>(F5-E5)+(D5-C5)+G5+H5+I5+J5</f>
        <v>0</v>
      </c>
      <c r="L5" s="3">
        <f>SUM(K5-$L$2)</f>
        <v>-8.5</v>
      </c>
      <c r="M5" s="3" t="e">
        <f>SUM(K5-$L$2)+M4</f>
        <v>#REF!</v>
      </c>
    </row>
    <row r="6" spans="1:13" ht="24.75" customHeight="1">
      <c r="A6" s="13" t="s">
        <v>11</v>
      </c>
      <c r="B6" s="14">
        <v>41732</v>
      </c>
      <c r="C6" s="60"/>
      <c r="D6" s="60"/>
      <c r="E6" s="60"/>
      <c r="F6" s="60"/>
      <c r="G6" s="60"/>
      <c r="H6" s="60"/>
      <c r="I6" s="60"/>
      <c r="J6" s="61"/>
      <c r="K6" s="3">
        <f>(F6-E6)+(D6-C6)+G6+H6+I6+J6</f>
        <v>0</v>
      </c>
      <c r="L6" s="3">
        <f>SUM(K6-$L$2)</f>
        <v>-8.5</v>
      </c>
      <c r="M6" s="3" t="e">
        <f>SUM(K6-$L$2)+M5</f>
        <v>#REF!</v>
      </c>
    </row>
    <row r="7" spans="1:13" ht="24.75" customHeight="1" thickBot="1">
      <c r="A7" s="13" t="s">
        <v>12</v>
      </c>
      <c r="B7" s="14">
        <v>41733</v>
      </c>
      <c r="C7" s="60"/>
      <c r="D7" s="60"/>
      <c r="E7" s="60"/>
      <c r="F7" s="60"/>
      <c r="G7" s="60"/>
      <c r="H7" s="60"/>
      <c r="I7" s="60"/>
      <c r="J7" s="61"/>
      <c r="K7" s="3">
        <f>(F7-E7)+(D7-C7)+G7+H7+I7+J7</f>
        <v>0</v>
      </c>
      <c r="L7" s="3">
        <f>SUM(K7-$L$2)</f>
        <v>-8.5</v>
      </c>
      <c r="M7" s="3" t="e">
        <f>SUM(K7-$L$2)+M6</f>
        <v>#REF!</v>
      </c>
    </row>
    <row r="8" spans="1:17" ht="24.75" customHeight="1" thickBot="1">
      <c r="A8" s="33" t="s">
        <v>6</v>
      </c>
      <c r="B8" s="34">
        <v>41734</v>
      </c>
      <c r="C8" s="35"/>
      <c r="D8" s="35"/>
      <c r="E8" s="35"/>
      <c r="F8" s="35"/>
      <c r="G8" s="35"/>
      <c r="H8" s="35"/>
      <c r="I8" s="35"/>
      <c r="J8" s="36"/>
      <c r="K8" s="3">
        <f>(F8-E8)+(D8-C8)+G8+H8+I8+J8</f>
        <v>0</v>
      </c>
      <c r="L8" s="3">
        <f>SUM(K8-$L$2)</f>
        <v>-8.5</v>
      </c>
      <c r="M8" s="3" t="e">
        <f>SUM(K8-$L$2)+M7</f>
        <v>#REF!</v>
      </c>
      <c r="Q8" s="21">
        <f>SUM(K4:K8)</f>
        <v>0</v>
      </c>
    </row>
    <row r="9" spans="1:10" ht="24.75" customHeight="1">
      <c r="A9" s="33" t="s">
        <v>7</v>
      </c>
      <c r="B9" s="34">
        <v>41735</v>
      </c>
      <c r="C9" s="35"/>
      <c r="D9" s="35"/>
      <c r="E9" s="35"/>
      <c r="F9" s="35"/>
      <c r="G9" s="35"/>
      <c r="H9" s="35"/>
      <c r="I9" s="35"/>
      <c r="J9" s="36"/>
    </row>
    <row r="10" spans="1:12" ht="24.75" customHeight="1">
      <c r="A10" s="13" t="s">
        <v>8</v>
      </c>
      <c r="B10" s="14">
        <v>41736</v>
      </c>
      <c r="C10" s="60"/>
      <c r="D10" s="60"/>
      <c r="E10" s="60"/>
      <c r="F10" s="60"/>
      <c r="G10" s="60"/>
      <c r="H10" s="60"/>
      <c r="I10" s="60"/>
      <c r="J10" s="61"/>
      <c r="K10" s="16"/>
      <c r="L10" s="16"/>
    </row>
    <row r="11" spans="1:13" ht="24.75" customHeight="1">
      <c r="A11" s="13" t="s">
        <v>9</v>
      </c>
      <c r="B11" s="14">
        <v>41737</v>
      </c>
      <c r="C11" s="60"/>
      <c r="D11" s="60"/>
      <c r="E11" s="60"/>
      <c r="F11" s="60"/>
      <c r="G11" s="60"/>
      <c r="H11" s="60"/>
      <c r="I11" s="60"/>
      <c r="J11" s="61"/>
      <c r="K11" s="3">
        <f>(F11-E11)+(D11-C11)+G11+H11+I11+J11</f>
        <v>0</v>
      </c>
      <c r="L11" s="3">
        <f>SUM(K11-$L$2)</f>
        <v>-8.5</v>
      </c>
      <c r="M11" s="3" t="e">
        <f>SUM(K11-$L$2)+M8</f>
        <v>#REF!</v>
      </c>
    </row>
    <row r="12" spans="1:13" ht="24.75" customHeight="1">
      <c r="A12" s="13" t="s">
        <v>10</v>
      </c>
      <c r="B12" s="14">
        <v>41738</v>
      </c>
      <c r="C12" s="60"/>
      <c r="D12" s="60"/>
      <c r="E12" s="60"/>
      <c r="F12" s="60"/>
      <c r="G12" s="60"/>
      <c r="H12" s="60"/>
      <c r="I12" s="60"/>
      <c r="J12" s="61"/>
      <c r="K12" s="3">
        <f>(F12-E12)+(D12-C12)+G12+H12+I12+J12</f>
        <v>0</v>
      </c>
      <c r="L12" s="3">
        <f aca="true" t="shared" si="0" ref="L12:L22">SUM(K12-$L$2)</f>
        <v>-8.5</v>
      </c>
      <c r="M12" s="3" t="e">
        <f>SUM(K12-$L$2)+M11</f>
        <v>#REF!</v>
      </c>
    </row>
    <row r="13" spans="1:13" ht="24.75" customHeight="1">
      <c r="A13" s="13" t="s">
        <v>11</v>
      </c>
      <c r="B13" s="14">
        <v>41739</v>
      </c>
      <c r="C13" s="60"/>
      <c r="D13" s="60"/>
      <c r="E13" s="60"/>
      <c r="F13" s="60"/>
      <c r="G13" s="60"/>
      <c r="H13" s="60"/>
      <c r="I13" s="60"/>
      <c r="J13" s="61"/>
      <c r="K13" s="3">
        <f>(F13-E13)+(D13-C13)+G13+H13+I13+J13</f>
        <v>0</v>
      </c>
      <c r="L13" s="3">
        <f t="shared" si="0"/>
        <v>-8.5</v>
      </c>
      <c r="M13" s="3" t="e">
        <f>SUM(K13-$L$2)+M12</f>
        <v>#REF!</v>
      </c>
    </row>
    <row r="14" spans="1:13" ht="24.75" customHeight="1" thickBot="1">
      <c r="A14" s="13" t="s">
        <v>12</v>
      </c>
      <c r="B14" s="14">
        <v>41740</v>
      </c>
      <c r="C14" s="60"/>
      <c r="D14" s="60"/>
      <c r="E14" s="60"/>
      <c r="F14" s="60"/>
      <c r="G14" s="60"/>
      <c r="H14" s="60"/>
      <c r="I14" s="60"/>
      <c r="J14" s="61"/>
      <c r="K14" s="3">
        <f>(F14-E14)+(D14-C14)+G14+H14+I14+J14</f>
        <v>0</v>
      </c>
      <c r="L14" s="3">
        <f t="shared" si="0"/>
        <v>-8.5</v>
      </c>
      <c r="M14" s="3" t="e">
        <f>SUM(K14-$L$2)+M13</f>
        <v>#REF!</v>
      </c>
    </row>
    <row r="15" spans="1:17" ht="24.75" customHeight="1" thickBot="1">
      <c r="A15" s="33" t="s">
        <v>6</v>
      </c>
      <c r="B15" s="34">
        <v>41741</v>
      </c>
      <c r="C15" s="35"/>
      <c r="D15" s="35"/>
      <c r="E15" s="35"/>
      <c r="F15" s="35"/>
      <c r="G15" s="35"/>
      <c r="H15" s="35"/>
      <c r="I15" s="35"/>
      <c r="J15" s="36"/>
      <c r="K15" s="3">
        <f>(F15-E15)+(D15-C15)+G15+H15+I15+J15</f>
        <v>0</v>
      </c>
      <c r="L15" s="3">
        <f t="shared" si="0"/>
        <v>-8.5</v>
      </c>
      <c r="M15" s="3" t="e">
        <f>SUM(K15-$L$2)+M14</f>
        <v>#REF!</v>
      </c>
      <c r="Q15" s="21">
        <f>SUM(K11:K15)</f>
        <v>0</v>
      </c>
    </row>
    <row r="16" spans="1:13" ht="24.75" customHeight="1">
      <c r="A16" s="33" t="s">
        <v>7</v>
      </c>
      <c r="B16" s="34">
        <v>41742</v>
      </c>
      <c r="C16" s="35"/>
      <c r="D16" s="35"/>
      <c r="E16" s="35"/>
      <c r="F16" s="35"/>
      <c r="G16" s="35"/>
      <c r="H16" s="35"/>
      <c r="I16" s="35"/>
      <c r="J16" s="36"/>
      <c r="L16" s="3"/>
      <c r="M16" s="3"/>
    </row>
    <row r="17" spans="1:13" ht="24.75" customHeight="1">
      <c r="A17" s="13" t="s">
        <v>8</v>
      </c>
      <c r="B17" s="14">
        <v>41743</v>
      </c>
      <c r="C17" s="60"/>
      <c r="D17" s="60"/>
      <c r="E17" s="60"/>
      <c r="F17" s="60"/>
      <c r="G17" s="60"/>
      <c r="H17" s="60"/>
      <c r="I17" s="60"/>
      <c r="J17" s="61"/>
      <c r="K17" s="16"/>
      <c r="L17" s="3"/>
      <c r="M17" s="3"/>
    </row>
    <row r="18" spans="1:13" ht="24.75" customHeight="1">
      <c r="A18" s="13" t="s">
        <v>9</v>
      </c>
      <c r="B18" s="14">
        <v>41744</v>
      </c>
      <c r="C18" s="60"/>
      <c r="D18" s="60"/>
      <c r="E18" s="60"/>
      <c r="F18" s="60"/>
      <c r="G18" s="60"/>
      <c r="H18" s="60"/>
      <c r="I18" s="60"/>
      <c r="J18" s="61"/>
      <c r="K18" s="3">
        <f>(F18-E18)+(D18-C18)+G18+H18+I18+J18</f>
        <v>0</v>
      </c>
      <c r="L18" s="3">
        <f t="shared" si="0"/>
        <v>-8.5</v>
      </c>
      <c r="M18" s="3" t="e">
        <f>SUM(K18-$L$2)+M15</f>
        <v>#REF!</v>
      </c>
    </row>
    <row r="19" spans="1:13" ht="24.75" customHeight="1">
      <c r="A19" s="13" t="s">
        <v>10</v>
      </c>
      <c r="B19" s="14">
        <v>41745</v>
      </c>
      <c r="C19" s="60"/>
      <c r="D19" s="60"/>
      <c r="E19" s="60"/>
      <c r="F19" s="60"/>
      <c r="G19" s="60"/>
      <c r="H19" s="60"/>
      <c r="I19" s="60"/>
      <c r="J19" s="61"/>
      <c r="K19" s="3">
        <f>(F19-E19)+(D19-C19)+G19+H19+I19+J19</f>
        <v>0</v>
      </c>
      <c r="L19" s="3">
        <f t="shared" si="0"/>
        <v>-8.5</v>
      </c>
      <c r="M19" s="3" t="e">
        <f>SUM(K19-$L$2)+M18</f>
        <v>#REF!</v>
      </c>
    </row>
    <row r="20" spans="1:13" ht="24.75" customHeight="1">
      <c r="A20" s="13" t="s">
        <v>11</v>
      </c>
      <c r="B20" s="14">
        <v>41746</v>
      </c>
      <c r="C20" s="60"/>
      <c r="D20" s="60"/>
      <c r="E20" s="60"/>
      <c r="F20" s="60"/>
      <c r="G20" s="60"/>
      <c r="H20" s="60"/>
      <c r="I20" s="60"/>
      <c r="J20" s="61"/>
      <c r="K20" s="3">
        <f>(F20-E20)+(D20-C20)+G20+H20+I20+J20</f>
        <v>0</v>
      </c>
      <c r="L20" s="3">
        <f t="shared" si="0"/>
        <v>-8.5</v>
      </c>
      <c r="M20" s="3" t="e">
        <f>SUM(K20-$L$2)+M19</f>
        <v>#REF!</v>
      </c>
    </row>
    <row r="21" spans="1:13" ht="24.75" customHeight="1" thickBot="1">
      <c r="A21" s="33" t="s">
        <v>12</v>
      </c>
      <c r="B21" s="34">
        <v>41747</v>
      </c>
      <c r="C21" s="35" t="s">
        <v>36</v>
      </c>
      <c r="D21" s="35"/>
      <c r="E21" s="35"/>
      <c r="F21" s="35"/>
      <c r="G21" s="35"/>
      <c r="H21" s="35"/>
      <c r="I21" s="35"/>
      <c r="J21" s="36"/>
      <c r="K21" s="3" t="e">
        <f>(F21-E21)+(D21-C21)+G21+H21+I21+J21</f>
        <v>#VALUE!</v>
      </c>
      <c r="L21" s="3" t="e">
        <f t="shared" si="0"/>
        <v>#VALUE!</v>
      </c>
      <c r="M21" s="3" t="e">
        <f>SUM(K21-$L$2)+M20</f>
        <v>#VALUE!</v>
      </c>
    </row>
    <row r="22" spans="1:17" ht="24.75" customHeight="1" thickBot="1">
      <c r="A22" s="33" t="s">
        <v>6</v>
      </c>
      <c r="B22" s="34">
        <v>41748</v>
      </c>
      <c r="C22" s="35"/>
      <c r="D22" s="35"/>
      <c r="E22" s="35"/>
      <c r="F22" s="35"/>
      <c r="G22" s="35"/>
      <c r="H22" s="35"/>
      <c r="I22" s="35"/>
      <c r="J22" s="36"/>
      <c r="K22" s="3">
        <f>(F22-E22)+(D22-C22)+G22+H22+I22+J22</f>
        <v>0</v>
      </c>
      <c r="L22" s="3">
        <f t="shared" si="0"/>
        <v>-8.5</v>
      </c>
      <c r="M22" s="3" t="e">
        <f>SUM(K22-$L$2)+M21</f>
        <v>#VALUE!</v>
      </c>
      <c r="Q22" s="21" t="e">
        <f>SUM(K18:K22)</f>
        <v>#VALUE!</v>
      </c>
    </row>
    <row r="23" spans="1:13" ht="24.75" customHeight="1">
      <c r="A23" s="33" t="s">
        <v>7</v>
      </c>
      <c r="B23" s="34">
        <v>41749</v>
      </c>
      <c r="C23" s="51" t="s">
        <v>44</v>
      </c>
      <c r="D23" s="35"/>
      <c r="E23" s="35"/>
      <c r="F23" s="35"/>
      <c r="G23" s="35"/>
      <c r="H23" s="35"/>
      <c r="I23" s="35"/>
      <c r="J23" s="36"/>
      <c r="K23" s="3"/>
      <c r="L23" s="3"/>
      <c r="M23" s="3"/>
    </row>
    <row r="24" spans="1:10" ht="24.75" customHeight="1">
      <c r="A24" s="33" t="s">
        <v>8</v>
      </c>
      <c r="B24" s="34">
        <v>41750</v>
      </c>
      <c r="C24" s="51" t="s">
        <v>37</v>
      </c>
      <c r="D24" s="35"/>
      <c r="E24" s="35"/>
      <c r="F24" s="35"/>
      <c r="G24" s="35"/>
      <c r="H24" s="35"/>
      <c r="I24" s="35"/>
      <c r="J24" s="36"/>
    </row>
    <row r="25" spans="1:13" ht="24.75" customHeight="1">
      <c r="A25" s="13" t="s">
        <v>9</v>
      </c>
      <c r="B25" s="14">
        <v>41751</v>
      </c>
      <c r="C25" s="60"/>
      <c r="D25" s="60"/>
      <c r="E25" s="60"/>
      <c r="F25" s="60"/>
      <c r="G25" s="60"/>
      <c r="H25" s="60"/>
      <c r="I25" s="60"/>
      <c r="J25" s="61"/>
      <c r="K25" s="3">
        <f>(F25-E25)+(D25-C25)+G25+H25+I25+J25</f>
        <v>0</v>
      </c>
      <c r="L25" s="3">
        <f>SUM(K25-$L$2)</f>
        <v>-8.5</v>
      </c>
      <c r="M25" s="3" t="e">
        <f>SUM(K25-$L$2)+M22</f>
        <v>#VALUE!</v>
      </c>
    </row>
    <row r="26" spans="1:13" ht="24.75" customHeight="1">
      <c r="A26" s="13" t="s">
        <v>10</v>
      </c>
      <c r="B26" s="14">
        <v>41752</v>
      </c>
      <c r="C26" s="60"/>
      <c r="D26" s="60"/>
      <c r="E26" s="60"/>
      <c r="F26" s="60"/>
      <c r="G26" s="60"/>
      <c r="H26" s="60"/>
      <c r="I26" s="60"/>
      <c r="J26" s="61"/>
      <c r="K26" s="3">
        <f>(F26-E26)+(D26-C26)+G26+H26+I26+J26</f>
        <v>0</v>
      </c>
      <c r="L26" s="3">
        <f>SUM(K26-$L$2)</f>
        <v>-8.5</v>
      </c>
      <c r="M26" s="3" t="e">
        <f>SUM(K26-$L$2)+M25</f>
        <v>#VALUE!</v>
      </c>
    </row>
    <row r="27" spans="1:13" ht="24.75" customHeight="1">
      <c r="A27" s="13" t="s">
        <v>11</v>
      </c>
      <c r="B27" s="14">
        <v>41753</v>
      </c>
      <c r="C27" s="60"/>
      <c r="D27" s="60"/>
      <c r="E27" s="60"/>
      <c r="F27" s="60"/>
      <c r="G27" s="60"/>
      <c r="H27" s="60"/>
      <c r="I27" s="60"/>
      <c r="J27" s="61"/>
      <c r="K27" s="3">
        <f>(F27-E27)+(D27-C27)+G27+H27+I27+J27</f>
        <v>0</v>
      </c>
      <c r="L27" s="3">
        <f>SUM(K27-$L$2)</f>
        <v>-8.5</v>
      </c>
      <c r="M27" s="3" t="e">
        <f>SUM(K27-$L$2)+M26</f>
        <v>#VALUE!</v>
      </c>
    </row>
    <row r="28" spans="1:13" ht="24.75" customHeight="1" thickBot="1">
      <c r="A28" s="13" t="s">
        <v>12</v>
      </c>
      <c r="B28" s="14">
        <v>41754</v>
      </c>
      <c r="C28" s="60"/>
      <c r="D28" s="60"/>
      <c r="E28" s="60"/>
      <c r="F28" s="60"/>
      <c r="G28" s="60"/>
      <c r="H28" s="60"/>
      <c r="I28" s="60"/>
      <c r="J28" s="61"/>
      <c r="K28" s="3">
        <f>(F28-E28)+(D28-C28)+G28+H28+I28+J28</f>
        <v>0</v>
      </c>
      <c r="L28" s="3">
        <f>SUM(K28-$L$2)</f>
        <v>-8.5</v>
      </c>
      <c r="M28" s="3" t="e">
        <f>SUM(K28-$L$2)+M27</f>
        <v>#VALUE!</v>
      </c>
    </row>
    <row r="29" spans="1:17" ht="24.75" customHeight="1" thickBot="1">
      <c r="A29" s="33" t="s">
        <v>6</v>
      </c>
      <c r="B29" s="34">
        <v>41755</v>
      </c>
      <c r="C29" s="35"/>
      <c r="D29" s="35"/>
      <c r="E29" s="35"/>
      <c r="F29" s="35"/>
      <c r="G29" s="35"/>
      <c r="H29" s="35"/>
      <c r="I29" s="35"/>
      <c r="J29" s="36"/>
      <c r="K29" s="3">
        <f>(F29-E29)+(D29-C29)+G29+H29+I29+J29</f>
        <v>0</v>
      </c>
      <c r="L29" s="3">
        <f>SUM(K29-$L$2)</f>
        <v>-8.5</v>
      </c>
      <c r="M29" s="3" t="e">
        <f>SUM(K29-$L$2)+M28</f>
        <v>#VALUE!</v>
      </c>
      <c r="Q29" s="21">
        <f>SUM(K25:K29)</f>
        <v>0</v>
      </c>
    </row>
    <row r="30" spans="1:10" ht="24.75" customHeight="1">
      <c r="A30" s="33" t="s">
        <v>7</v>
      </c>
      <c r="B30" s="34">
        <v>41756</v>
      </c>
      <c r="C30" s="35"/>
      <c r="D30" s="35"/>
      <c r="E30" s="35"/>
      <c r="F30" s="35"/>
      <c r="G30" s="35"/>
      <c r="H30" s="35"/>
      <c r="I30" s="35"/>
      <c r="J30" s="36"/>
    </row>
    <row r="31" spans="1:12" ht="24.75" customHeight="1">
      <c r="A31" s="13" t="s">
        <v>8</v>
      </c>
      <c r="B31" s="14">
        <v>41757</v>
      </c>
      <c r="C31" s="60"/>
      <c r="D31" s="60"/>
      <c r="E31" s="60"/>
      <c r="F31" s="60"/>
      <c r="G31" s="60"/>
      <c r="H31" s="60"/>
      <c r="I31" s="60"/>
      <c r="J31" s="61"/>
      <c r="L31" s="16"/>
    </row>
    <row r="32" spans="1:13" ht="24.75" customHeight="1" thickBot="1">
      <c r="A32" s="13" t="s">
        <v>9</v>
      </c>
      <c r="B32" s="14">
        <v>41758</v>
      </c>
      <c r="C32" s="60"/>
      <c r="D32" s="60"/>
      <c r="E32" s="60"/>
      <c r="F32" s="60"/>
      <c r="G32" s="54"/>
      <c r="H32" s="54"/>
      <c r="I32" s="54"/>
      <c r="J32" s="55"/>
      <c r="K32" s="3">
        <f>(F32-E32)+(D32-C32)+G32+H32+I32+J32</f>
        <v>0</v>
      </c>
      <c r="L32" s="3">
        <f>SUM(K32-$L$2)</f>
        <v>-8.5</v>
      </c>
      <c r="M32" s="3" t="e">
        <f>SUM(K32-$L$2)+M29</f>
        <v>#VALUE!</v>
      </c>
    </row>
    <row r="33" spans="1:17" ht="24.75" customHeight="1" thickBot="1">
      <c r="A33" s="62" t="s">
        <v>10</v>
      </c>
      <c r="B33" s="63">
        <v>41759</v>
      </c>
      <c r="C33" s="56"/>
      <c r="D33" s="56"/>
      <c r="E33" s="56"/>
      <c r="F33" s="56"/>
      <c r="G33" s="56"/>
      <c r="H33" s="56"/>
      <c r="I33" s="56"/>
      <c r="J33" s="57"/>
      <c r="K33" s="3">
        <f>(F33-E33)+(D33-C33)+G33+H33+I33+J33</f>
        <v>0</v>
      </c>
      <c r="L33" s="3">
        <f>SUM(K33-$L$2)</f>
        <v>-8.5</v>
      </c>
      <c r="M33" s="3" t="e">
        <f>SUM(K33-$L$2)+M32</f>
        <v>#VALUE!</v>
      </c>
      <c r="Q33" s="21">
        <f>SUM(K32:K33)</f>
        <v>0</v>
      </c>
    </row>
    <row r="34" spans="11:12" ht="12.75">
      <c r="K34" s="16"/>
      <c r="L34" s="16"/>
    </row>
  </sheetData>
  <sheetProtection/>
  <mergeCells count="1">
    <mergeCell ref="A2:B2"/>
  </mergeCells>
  <printOptions/>
  <pageMargins left="0.7874015748031497" right="0.7874015748031497" top="0.7874015748031497" bottom="0.3937007874015748" header="0.3937007874015748" footer="0.1968503937007874"/>
  <pageSetup fitToHeight="1" fitToWidth="1" horizontalDpi="600" verticalDpi="600" orientation="portrait" paperSize="9" scale="85"/>
  <headerFooter alignWithMargins="0">
    <oddHeader>&amp;C&amp;12Arbeitszeitkontrolle
&amp;A</oddHeader>
    <oddFooter>&amp;L&amp;6&amp;F&amp;C&amp;8Seite &amp;P von &amp;N&amp;R&amp;8&amp;D / rf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showGridLines="0" view="pageLayout" workbookViewId="0" topLeftCell="A1">
      <selection activeCell="E5" sqref="D5:E5"/>
    </sheetView>
  </sheetViews>
  <sheetFormatPr defaultColWidth="11.57421875" defaultRowHeight="12.75"/>
  <cols>
    <col min="1" max="1" width="3.421875" style="2" bestFit="1" customWidth="1"/>
    <col min="2" max="2" width="13.00390625" style="2" bestFit="1" customWidth="1"/>
    <col min="3" max="10" width="9.7109375" style="3" customWidth="1"/>
    <col min="11" max="17" width="11.421875" style="4" hidden="1" customWidth="1"/>
    <col min="18" max="18" width="15.28125" style="4" hidden="1" customWidth="1"/>
    <col min="19" max="21" width="11.421875" style="4" hidden="1" customWidth="1"/>
    <col min="22" max="16384" width="11.421875" style="4" customWidth="1"/>
  </cols>
  <sheetData>
    <row r="1" spans="1:20" ht="21.75" customHeight="1" thickBot="1">
      <c r="A1" s="1" t="s">
        <v>19</v>
      </c>
      <c r="C1" s="1"/>
      <c r="L1" s="17" t="s">
        <v>20</v>
      </c>
      <c r="M1" s="17" t="s">
        <v>21</v>
      </c>
      <c r="R1" s="17" t="s">
        <v>27</v>
      </c>
      <c r="S1" s="17" t="s">
        <v>28</v>
      </c>
      <c r="T1" s="4" t="s">
        <v>30</v>
      </c>
    </row>
    <row r="2" spans="1:21" s="8" customFormat="1" ht="13.5" thickBot="1">
      <c r="A2" s="76" t="s">
        <v>0</v>
      </c>
      <c r="B2" s="77"/>
      <c r="C2" s="5" t="s">
        <v>13</v>
      </c>
      <c r="D2" s="5"/>
      <c r="E2" s="5" t="s">
        <v>14</v>
      </c>
      <c r="F2" s="5"/>
      <c r="G2" s="6" t="s">
        <v>1</v>
      </c>
      <c r="H2" s="6" t="s">
        <v>2</v>
      </c>
      <c r="I2" s="6" t="s">
        <v>15</v>
      </c>
      <c r="J2" s="7" t="s">
        <v>18</v>
      </c>
      <c r="K2" s="21" t="e">
        <f>SUM(K4:K34)</f>
        <v>#VALUE!</v>
      </c>
      <c r="L2" s="15">
        <v>8.5</v>
      </c>
      <c r="M2" s="15" t="s">
        <v>22</v>
      </c>
      <c r="N2" s="15" t="s">
        <v>23</v>
      </c>
      <c r="O2" s="15" t="s">
        <v>25</v>
      </c>
      <c r="P2" s="15" t="s">
        <v>24</v>
      </c>
      <c r="Q2" s="15" t="s">
        <v>26</v>
      </c>
      <c r="R2" s="22" t="e">
        <f>'MÄRZ 2014'!T2</f>
        <v>#REF!</v>
      </c>
      <c r="S2" s="23">
        <f>S3/L2</f>
        <v>0</v>
      </c>
      <c r="T2" s="24" t="e">
        <f>R2-S2</f>
        <v>#REF!</v>
      </c>
      <c r="U2" s="25" t="s">
        <v>23</v>
      </c>
    </row>
    <row r="3" spans="1:21" s="8" customFormat="1" ht="13.5" thickBot="1">
      <c r="A3" s="9"/>
      <c r="B3" s="10"/>
      <c r="C3" s="11" t="s">
        <v>4</v>
      </c>
      <c r="D3" s="11" t="s">
        <v>5</v>
      </c>
      <c r="E3" s="11" t="s">
        <v>4</v>
      </c>
      <c r="F3" s="11" t="s">
        <v>5</v>
      </c>
      <c r="G3" s="11"/>
      <c r="H3" s="11" t="s">
        <v>3</v>
      </c>
      <c r="I3" s="11" t="s">
        <v>16</v>
      </c>
      <c r="J3" s="12" t="s">
        <v>17</v>
      </c>
      <c r="K3" s="19" t="e">
        <f>SUM(L4:L34)+M3</f>
        <v>#VALUE!</v>
      </c>
      <c r="L3" s="21" t="e">
        <f>SUM(L4:L34)</f>
        <v>#VALUE!</v>
      </c>
      <c r="M3" s="18" t="e">
        <f>'MÄRZ 2014'!K3</f>
        <v>#REF!</v>
      </c>
      <c r="N3" s="20" t="e">
        <f>K3/8.5</f>
        <v>#VALUE!</v>
      </c>
      <c r="O3" s="21" t="e">
        <f>AVERAGE(L4:L34)</f>
        <v>#VALUE!</v>
      </c>
      <c r="P3" s="21" t="e">
        <f>AVERAGE(K4:K34)</f>
        <v>#VALUE!</v>
      </c>
      <c r="Q3" s="21" t="e">
        <f>AVERAGE(Q4:Q34)</f>
        <v>#VALUE!</v>
      </c>
      <c r="R3" s="22" t="e">
        <f>R2*L2</f>
        <v>#REF!</v>
      </c>
      <c r="S3" s="23">
        <f>SUM(G4:G34)</f>
        <v>0</v>
      </c>
      <c r="T3" s="23" t="e">
        <f>R3-S3</f>
        <v>#REF!</v>
      </c>
      <c r="U3" s="25" t="s">
        <v>29</v>
      </c>
    </row>
    <row r="4" spans="1:13" ht="24.75" customHeight="1">
      <c r="A4" s="13" t="s">
        <v>11</v>
      </c>
      <c r="B4" s="14">
        <v>41760</v>
      </c>
      <c r="C4" s="66"/>
      <c r="D4" s="60"/>
      <c r="E4" s="60"/>
      <c r="F4" s="60"/>
      <c r="G4" s="60"/>
      <c r="H4" s="60"/>
      <c r="I4" s="60"/>
      <c r="J4" s="61"/>
      <c r="K4" s="3">
        <f>(F4-E4)+(D4-C4)+G4+H4+I4+J4</f>
        <v>0</v>
      </c>
      <c r="L4" s="3">
        <f>SUM(K4-$L$2)</f>
        <v>-8.5</v>
      </c>
      <c r="M4" s="3" t="e">
        <f>SUM(K4-$L$2)+M3</f>
        <v>#REF!</v>
      </c>
    </row>
    <row r="5" spans="1:13" ht="24.75" customHeight="1">
      <c r="A5" s="13" t="s">
        <v>12</v>
      </c>
      <c r="B5" s="14">
        <v>41761</v>
      </c>
      <c r="C5" s="60"/>
      <c r="D5" s="60"/>
      <c r="E5" s="60"/>
      <c r="F5" s="60"/>
      <c r="G5" s="60"/>
      <c r="H5" s="60"/>
      <c r="I5" s="60"/>
      <c r="J5" s="61"/>
      <c r="K5" s="3">
        <f>(F5-E5)+(D5-C5)+G5+H5+I5+J5</f>
        <v>0</v>
      </c>
      <c r="L5" s="3">
        <f>SUM(K5-$L$2)</f>
        <v>-8.5</v>
      </c>
      <c r="M5" s="3" t="e">
        <f>SUM(K5-$L$2)+M4</f>
        <v>#REF!</v>
      </c>
    </row>
    <row r="6" spans="1:13" ht="24.75" customHeight="1">
      <c r="A6" s="33" t="s">
        <v>6</v>
      </c>
      <c r="B6" s="34">
        <v>41762</v>
      </c>
      <c r="C6" s="35"/>
      <c r="D6" s="35"/>
      <c r="E6" s="35"/>
      <c r="F6" s="35"/>
      <c r="G6" s="35"/>
      <c r="H6" s="35"/>
      <c r="I6" s="35"/>
      <c r="J6" s="36"/>
      <c r="K6" s="3">
        <f>(F6-E6)+(D6-C6)+G6+H6+I6+J6</f>
        <v>0</v>
      </c>
      <c r="L6" s="3">
        <f>SUM(K6-$L$2)</f>
        <v>-8.5</v>
      </c>
      <c r="M6" s="3" t="e">
        <f>SUM(K6-$L$2)+M5</f>
        <v>#REF!</v>
      </c>
    </row>
    <row r="7" spans="1:13" ht="24.75" customHeight="1" thickBot="1">
      <c r="A7" s="33" t="s">
        <v>7</v>
      </c>
      <c r="B7" s="34">
        <v>41763</v>
      </c>
      <c r="C7" s="35"/>
      <c r="D7" s="35"/>
      <c r="E7" s="35"/>
      <c r="F7" s="35"/>
      <c r="G7" s="35"/>
      <c r="H7" s="35"/>
      <c r="I7" s="35"/>
      <c r="J7" s="36"/>
      <c r="K7" s="3">
        <f>(F7-E7)+(D7-C7)+G7+H7+I7+J7</f>
        <v>0</v>
      </c>
      <c r="L7" s="3">
        <f>SUM(K7-$L$2)</f>
        <v>-8.5</v>
      </c>
      <c r="M7" s="3" t="e">
        <f>SUM(K7-$L$2)+M6</f>
        <v>#REF!</v>
      </c>
    </row>
    <row r="8" spans="1:17" ht="24.75" customHeight="1" thickBot="1">
      <c r="A8" s="13" t="s">
        <v>8</v>
      </c>
      <c r="B8" s="14">
        <v>41764</v>
      </c>
      <c r="C8" s="60"/>
      <c r="D8" s="60"/>
      <c r="E8" s="60"/>
      <c r="F8" s="60"/>
      <c r="G8" s="60"/>
      <c r="H8" s="60"/>
      <c r="I8" s="60"/>
      <c r="J8" s="61"/>
      <c r="K8" s="3">
        <f>(F8-E8)+(D8-C8)+G8+H8+I8+J8</f>
        <v>0</v>
      </c>
      <c r="L8" s="3">
        <f>SUM(K8-$L$2)</f>
        <v>-8.5</v>
      </c>
      <c r="M8" s="3" t="e">
        <f>SUM(K8-$L$2)+M7</f>
        <v>#REF!</v>
      </c>
      <c r="Q8" s="21">
        <f>SUM(K4:K8)</f>
        <v>0</v>
      </c>
    </row>
    <row r="9" spans="1:10" ht="24.75" customHeight="1">
      <c r="A9" s="13" t="s">
        <v>9</v>
      </c>
      <c r="B9" s="14">
        <v>41765</v>
      </c>
      <c r="C9" s="60"/>
      <c r="D9" s="60"/>
      <c r="E9" s="60"/>
      <c r="F9" s="60"/>
      <c r="G9" s="60"/>
      <c r="H9" s="60"/>
      <c r="I9" s="60"/>
      <c r="J9" s="61"/>
    </row>
    <row r="10" spans="1:12" ht="24.75" customHeight="1">
      <c r="A10" s="13" t="s">
        <v>10</v>
      </c>
      <c r="B10" s="14">
        <v>41766</v>
      </c>
      <c r="C10" s="60"/>
      <c r="D10" s="60"/>
      <c r="E10" s="60"/>
      <c r="F10" s="60"/>
      <c r="G10" s="60"/>
      <c r="H10" s="60"/>
      <c r="I10" s="60"/>
      <c r="J10" s="61"/>
      <c r="K10" s="16"/>
      <c r="L10" s="16"/>
    </row>
    <row r="11" spans="1:13" ht="24.75" customHeight="1">
      <c r="A11" s="13" t="s">
        <v>11</v>
      </c>
      <c r="B11" s="14">
        <v>41767</v>
      </c>
      <c r="C11" s="60"/>
      <c r="D11" s="60"/>
      <c r="E11" s="60"/>
      <c r="F11" s="60"/>
      <c r="G11" s="60"/>
      <c r="H11" s="60"/>
      <c r="I11" s="60"/>
      <c r="J11" s="61"/>
      <c r="K11" s="3">
        <f>(F11-E11)+(D11-C11)+G11+H11+I11+J11</f>
        <v>0</v>
      </c>
      <c r="L11" s="3">
        <f>SUM(K11-$L$2)</f>
        <v>-8.5</v>
      </c>
      <c r="M11" s="3" t="e">
        <f>SUM(K11-$L$2)+M8</f>
        <v>#REF!</v>
      </c>
    </row>
    <row r="12" spans="1:13" ht="24.75" customHeight="1">
      <c r="A12" s="13" t="s">
        <v>12</v>
      </c>
      <c r="B12" s="14">
        <v>41768</v>
      </c>
      <c r="C12" s="60"/>
      <c r="D12" s="60"/>
      <c r="E12" s="60"/>
      <c r="F12" s="60"/>
      <c r="G12" s="60"/>
      <c r="H12" s="60"/>
      <c r="I12" s="60"/>
      <c r="J12" s="61"/>
      <c r="K12" s="3">
        <f>(F12-E12)+(D12-C12)+G12+H12+I12+J12</f>
        <v>0</v>
      </c>
      <c r="L12" s="3">
        <f aca="true" t="shared" si="0" ref="L12:L22">SUM(K12-$L$2)</f>
        <v>-8.5</v>
      </c>
      <c r="M12" s="3" t="e">
        <f>SUM(K12-$L$2)+M11</f>
        <v>#REF!</v>
      </c>
    </row>
    <row r="13" spans="1:13" ht="24.75" customHeight="1">
      <c r="A13" s="33" t="s">
        <v>6</v>
      </c>
      <c r="B13" s="34">
        <v>41769</v>
      </c>
      <c r="C13" s="35"/>
      <c r="D13" s="35"/>
      <c r="E13" s="35"/>
      <c r="F13" s="35"/>
      <c r="G13" s="35"/>
      <c r="H13" s="35"/>
      <c r="I13" s="35"/>
      <c r="J13" s="36"/>
      <c r="K13" s="3">
        <f>(F13-E13)+(D13-C13)+G13+H13+I13+J13</f>
        <v>0</v>
      </c>
      <c r="L13" s="3">
        <f t="shared" si="0"/>
        <v>-8.5</v>
      </c>
      <c r="M13" s="3" t="e">
        <f>SUM(K13-$L$2)+M12</f>
        <v>#REF!</v>
      </c>
    </row>
    <row r="14" spans="1:13" ht="24.75" customHeight="1" thickBot="1">
      <c r="A14" s="33" t="s">
        <v>7</v>
      </c>
      <c r="B14" s="34">
        <v>41770</v>
      </c>
      <c r="C14" s="35"/>
      <c r="D14" s="35"/>
      <c r="E14" s="35"/>
      <c r="F14" s="35"/>
      <c r="G14" s="35"/>
      <c r="H14" s="35"/>
      <c r="I14" s="35"/>
      <c r="J14" s="36"/>
      <c r="K14" s="3">
        <f>(F14-E14)+(D14-C14)+G14+H14+I14+J14</f>
        <v>0</v>
      </c>
      <c r="L14" s="3">
        <f t="shared" si="0"/>
        <v>-8.5</v>
      </c>
      <c r="M14" s="3" t="e">
        <f>SUM(K14-$L$2)+M13</f>
        <v>#REF!</v>
      </c>
    </row>
    <row r="15" spans="1:17" ht="24.75" customHeight="1" thickBot="1">
      <c r="A15" s="13" t="s">
        <v>8</v>
      </c>
      <c r="B15" s="14">
        <v>41771</v>
      </c>
      <c r="C15" s="60"/>
      <c r="D15" s="60"/>
      <c r="E15" s="60"/>
      <c r="F15" s="60"/>
      <c r="G15" s="60"/>
      <c r="H15" s="60"/>
      <c r="I15" s="60"/>
      <c r="J15" s="61"/>
      <c r="K15" s="3">
        <f>(F15-E15)+(D15-C15)+G15+H15+I15+J15</f>
        <v>0</v>
      </c>
      <c r="L15" s="3">
        <f t="shared" si="0"/>
        <v>-8.5</v>
      </c>
      <c r="M15" s="3" t="e">
        <f>SUM(K15-$L$2)+M14</f>
        <v>#REF!</v>
      </c>
      <c r="Q15" s="21">
        <f>SUM(K11:K15)</f>
        <v>0</v>
      </c>
    </row>
    <row r="16" spans="1:13" ht="24.75" customHeight="1">
      <c r="A16" s="13" t="s">
        <v>9</v>
      </c>
      <c r="B16" s="14">
        <v>41772</v>
      </c>
      <c r="C16" s="60"/>
      <c r="D16" s="60"/>
      <c r="E16" s="60"/>
      <c r="F16" s="60"/>
      <c r="G16" s="60"/>
      <c r="H16" s="60"/>
      <c r="I16" s="60"/>
      <c r="J16" s="61"/>
      <c r="L16" s="3"/>
      <c r="M16" s="3"/>
    </row>
    <row r="17" spans="1:13" ht="24.75" customHeight="1">
      <c r="A17" s="13" t="s">
        <v>10</v>
      </c>
      <c r="B17" s="14">
        <v>41773</v>
      </c>
      <c r="C17" s="60"/>
      <c r="D17" s="60"/>
      <c r="E17" s="60"/>
      <c r="F17" s="60"/>
      <c r="G17" s="60"/>
      <c r="H17" s="60"/>
      <c r="I17" s="60"/>
      <c r="J17" s="61"/>
      <c r="K17" s="16"/>
      <c r="L17" s="3"/>
      <c r="M17" s="3"/>
    </row>
    <row r="18" spans="1:13" ht="24.75" customHeight="1">
      <c r="A18" s="13" t="s">
        <v>11</v>
      </c>
      <c r="B18" s="14">
        <v>41774</v>
      </c>
      <c r="C18" s="60"/>
      <c r="D18" s="60"/>
      <c r="E18" s="60"/>
      <c r="F18" s="60"/>
      <c r="G18" s="60"/>
      <c r="H18" s="60"/>
      <c r="I18" s="60"/>
      <c r="J18" s="61"/>
      <c r="K18" s="3">
        <f>(F18-E18)+(D18-C18)+G18+H18+I18+J18</f>
        <v>0</v>
      </c>
      <c r="L18" s="3">
        <f t="shared" si="0"/>
        <v>-8.5</v>
      </c>
      <c r="M18" s="3" t="e">
        <f>SUM(K18-$L$2)+M15</f>
        <v>#REF!</v>
      </c>
    </row>
    <row r="19" spans="1:13" ht="24.75" customHeight="1">
      <c r="A19" s="13" t="s">
        <v>12</v>
      </c>
      <c r="B19" s="14">
        <v>41775</v>
      </c>
      <c r="C19" s="60"/>
      <c r="D19" s="60"/>
      <c r="E19" s="60"/>
      <c r="F19" s="60"/>
      <c r="G19" s="60"/>
      <c r="H19" s="60"/>
      <c r="I19" s="60"/>
      <c r="J19" s="61"/>
      <c r="K19" s="3">
        <f>(F19-E19)+(D19-C19)+G19+H19+I19+J19</f>
        <v>0</v>
      </c>
      <c r="L19" s="3">
        <f t="shared" si="0"/>
        <v>-8.5</v>
      </c>
      <c r="M19" s="3" t="e">
        <f>SUM(K19-$L$2)+M18</f>
        <v>#REF!</v>
      </c>
    </row>
    <row r="20" spans="1:13" ht="24.75" customHeight="1">
      <c r="A20" s="33" t="s">
        <v>6</v>
      </c>
      <c r="B20" s="34">
        <v>41776</v>
      </c>
      <c r="C20" s="35"/>
      <c r="D20" s="35"/>
      <c r="E20" s="35"/>
      <c r="F20" s="35"/>
      <c r="G20" s="35"/>
      <c r="H20" s="35"/>
      <c r="I20" s="35"/>
      <c r="J20" s="36"/>
      <c r="K20" s="3">
        <f>(F20-E20)+(D20-C20)+G20+H20+I20+J20</f>
        <v>0</v>
      </c>
      <c r="L20" s="3">
        <f t="shared" si="0"/>
        <v>-8.5</v>
      </c>
      <c r="M20" s="3" t="e">
        <f>SUM(K20-$L$2)+M19</f>
        <v>#REF!</v>
      </c>
    </row>
    <row r="21" spans="1:13" ht="24.75" customHeight="1" thickBot="1">
      <c r="A21" s="33" t="s">
        <v>7</v>
      </c>
      <c r="B21" s="34">
        <v>41777</v>
      </c>
      <c r="C21" s="35"/>
      <c r="D21" s="35"/>
      <c r="E21" s="35"/>
      <c r="F21" s="35"/>
      <c r="G21" s="35"/>
      <c r="H21" s="35"/>
      <c r="I21" s="35"/>
      <c r="J21" s="36"/>
      <c r="K21" s="3">
        <f>(F21-E21)+(D21-C21)+G21+H21+I21+J21</f>
        <v>0</v>
      </c>
      <c r="L21" s="3">
        <f t="shared" si="0"/>
        <v>-8.5</v>
      </c>
      <c r="M21" s="3" t="e">
        <f>SUM(K21-$L$2)+M20</f>
        <v>#REF!</v>
      </c>
    </row>
    <row r="22" spans="1:17" ht="24.75" customHeight="1" thickBot="1">
      <c r="A22" s="13" t="s">
        <v>8</v>
      </c>
      <c r="B22" s="14">
        <v>41778</v>
      </c>
      <c r="C22" s="60"/>
      <c r="D22" s="60"/>
      <c r="E22" s="60"/>
      <c r="F22" s="60"/>
      <c r="G22" s="60"/>
      <c r="H22" s="60"/>
      <c r="I22" s="60"/>
      <c r="J22" s="61"/>
      <c r="K22" s="3">
        <f>(F22-E22)+(D22-C22)+G22+H22+I22+J22</f>
        <v>0</v>
      </c>
      <c r="L22" s="3">
        <f t="shared" si="0"/>
        <v>-8.5</v>
      </c>
      <c r="M22" s="3" t="e">
        <f>SUM(K22-$L$2)+M21</f>
        <v>#REF!</v>
      </c>
      <c r="Q22" s="21">
        <f>SUM(K18:K22)</f>
        <v>0</v>
      </c>
    </row>
    <row r="23" spans="1:13" ht="24.75" customHeight="1">
      <c r="A23" s="13" t="s">
        <v>9</v>
      </c>
      <c r="B23" s="14">
        <v>41779</v>
      </c>
      <c r="C23" s="60"/>
      <c r="D23" s="60"/>
      <c r="E23" s="60"/>
      <c r="F23" s="60"/>
      <c r="G23" s="60"/>
      <c r="H23" s="60"/>
      <c r="I23" s="60"/>
      <c r="J23" s="61"/>
      <c r="K23" s="3"/>
      <c r="L23" s="3"/>
      <c r="M23" s="3"/>
    </row>
    <row r="24" spans="1:10" ht="24.75" customHeight="1">
      <c r="A24" s="13" t="s">
        <v>10</v>
      </c>
      <c r="B24" s="14">
        <v>41780</v>
      </c>
      <c r="C24" s="60"/>
      <c r="D24" s="60"/>
      <c r="E24" s="60"/>
      <c r="F24" s="60"/>
      <c r="G24" s="60"/>
      <c r="H24" s="60"/>
      <c r="I24" s="60"/>
      <c r="J24" s="61"/>
    </row>
    <row r="25" spans="1:13" ht="24.75" customHeight="1">
      <c r="A25" s="13" t="s">
        <v>11</v>
      </c>
      <c r="B25" s="14">
        <v>41781</v>
      </c>
      <c r="C25" s="60"/>
      <c r="D25" s="60"/>
      <c r="E25" s="60"/>
      <c r="F25" s="60"/>
      <c r="G25" s="60"/>
      <c r="H25" s="60"/>
      <c r="I25" s="60"/>
      <c r="J25" s="61"/>
      <c r="K25" s="3">
        <f>(F25-E25)+(D25-C25)+G25+H25+I25+J25</f>
        <v>0</v>
      </c>
      <c r="L25" s="3">
        <f>SUM(K25-$L$2)</f>
        <v>-8.5</v>
      </c>
      <c r="M25" s="3" t="e">
        <f>SUM(K25-$L$2)+M22</f>
        <v>#REF!</v>
      </c>
    </row>
    <row r="26" spans="1:13" ht="24.75" customHeight="1">
      <c r="A26" s="13" t="s">
        <v>12</v>
      </c>
      <c r="B26" s="14">
        <v>41782</v>
      </c>
      <c r="C26" s="60"/>
      <c r="D26" s="60"/>
      <c r="E26" s="60"/>
      <c r="F26" s="60"/>
      <c r="G26" s="60"/>
      <c r="H26" s="60"/>
      <c r="I26" s="60"/>
      <c r="J26" s="61"/>
      <c r="K26" s="3">
        <f>(F26-E26)+(D26-C26)+G26+H26+I26+J26</f>
        <v>0</v>
      </c>
      <c r="L26" s="3">
        <f>SUM(K26-$L$2)</f>
        <v>-8.5</v>
      </c>
      <c r="M26" s="3" t="e">
        <f>SUM(K26-$L$2)+M25</f>
        <v>#REF!</v>
      </c>
    </row>
    <row r="27" spans="1:13" ht="24.75" customHeight="1">
      <c r="A27" s="33" t="s">
        <v>6</v>
      </c>
      <c r="B27" s="34">
        <v>41783</v>
      </c>
      <c r="C27" s="35"/>
      <c r="D27" s="35"/>
      <c r="E27" s="35"/>
      <c r="F27" s="35"/>
      <c r="G27" s="35"/>
      <c r="H27" s="35"/>
      <c r="I27" s="35"/>
      <c r="J27" s="36"/>
      <c r="K27" s="3">
        <f>(F27-E27)+(D27-C27)+G27+H27+I27+J27</f>
        <v>0</v>
      </c>
      <c r="L27" s="3">
        <f>SUM(K27-$L$2)</f>
        <v>-8.5</v>
      </c>
      <c r="M27" s="3" t="e">
        <f>SUM(K27-$L$2)+M26</f>
        <v>#REF!</v>
      </c>
    </row>
    <row r="28" spans="1:13" ht="24.75" customHeight="1" thickBot="1">
      <c r="A28" s="33" t="s">
        <v>7</v>
      </c>
      <c r="B28" s="34">
        <v>41784</v>
      </c>
      <c r="C28" s="35"/>
      <c r="D28" s="35"/>
      <c r="E28" s="35"/>
      <c r="F28" s="35"/>
      <c r="G28" s="35"/>
      <c r="H28" s="35"/>
      <c r="I28" s="35"/>
      <c r="J28" s="36"/>
      <c r="K28" s="3">
        <f>(F28-E28)+(D28-C28)+G28+H28+I28+J28</f>
        <v>0</v>
      </c>
      <c r="L28" s="3">
        <f>SUM(K28-$L$2)</f>
        <v>-8.5</v>
      </c>
      <c r="M28" s="3" t="e">
        <f>SUM(K28-$L$2)+M27</f>
        <v>#REF!</v>
      </c>
    </row>
    <row r="29" spans="1:17" ht="24.75" customHeight="1" thickBot="1">
      <c r="A29" s="13" t="s">
        <v>8</v>
      </c>
      <c r="B29" s="14">
        <v>41785</v>
      </c>
      <c r="C29" s="60"/>
      <c r="D29" s="60"/>
      <c r="E29" s="60"/>
      <c r="F29" s="60"/>
      <c r="G29" s="60"/>
      <c r="H29" s="60"/>
      <c r="I29" s="60"/>
      <c r="J29" s="61"/>
      <c r="K29" s="3">
        <f>(F29-E29)+(D29-C29)+G29+H29+I29+J29</f>
        <v>0</v>
      </c>
      <c r="L29" s="3">
        <f>SUM(K29-$L$2)</f>
        <v>-8.5</v>
      </c>
      <c r="M29" s="3" t="e">
        <f>SUM(K29-$L$2)+M28</f>
        <v>#REF!</v>
      </c>
      <c r="Q29" s="21">
        <f>SUM(K25:K29)</f>
        <v>0</v>
      </c>
    </row>
    <row r="30" spans="1:10" ht="24.75" customHeight="1">
      <c r="A30" s="13" t="s">
        <v>9</v>
      </c>
      <c r="B30" s="14">
        <v>41786</v>
      </c>
      <c r="C30" s="60"/>
      <c r="D30" s="60"/>
      <c r="E30" s="60"/>
      <c r="F30" s="60"/>
      <c r="G30" s="60"/>
      <c r="H30" s="60"/>
      <c r="I30" s="60"/>
      <c r="J30" s="61"/>
    </row>
    <row r="31" spans="1:12" ht="24.75" customHeight="1">
      <c r="A31" s="13" t="s">
        <v>10</v>
      </c>
      <c r="B31" s="14">
        <v>41787</v>
      </c>
      <c r="C31" s="60"/>
      <c r="D31" s="60"/>
      <c r="E31" s="60"/>
      <c r="F31" s="60"/>
      <c r="G31" s="60"/>
      <c r="H31" s="60"/>
      <c r="I31" s="60"/>
      <c r="J31" s="61"/>
      <c r="L31" s="16"/>
    </row>
    <row r="32" spans="1:13" ht="24.75" customHeight="1" thickBot="1">
      <c r="A32" s="33" t="s">
        <v>11</v>
      </c>
      <c r="B32" s="34">
        <v>41788</v>
      </c>
      <c r="C32" s="51" t="s">
        <v>45</v>
      </c>
      <c r="D32" s="35"/>
      <c r="E32" s="35"/>
      <c r="F32" s="35"/>
      <c r="G32" s="37"/>
      <c r="H32" s="37"/>
      <c r="I32" s="37"/>
      <c r="J32" s="38"/>
      <c r="K32" s="3" t="e">
        <f>(F32-E32)+(D32-C32)+G32+H32+I32+J32</f>
        <v>#VALUE!</v>
      </c>
      <c r="L32" s="3" t="e">
        <f>SUM(K32-$L$2)</f>
        <v>#VALUE!</v>
      </c>
      <c r="M32" s="3" t="e">
        <f>SUM(K32-$L$2)+M29</f>
        <v>#VALUE!</v>
      </c>
    </row>
    <row r="33" spans="1:17" ht="24.75" customHeight="1" thickBot="1">
      <c r="A33" s="13" t="s">
        <v>12</v>
      </c>
      <c r="B33" s="14">
        <v>41789</v>
      </c>
      <c r="C33" s="69"/>
      <c r="D33" s="69"/>
      <c r="E33" s="69"/>
      <c r="F33" s="69"/>
      <c r="G33" s="69"/>
      <c r="H33" s="69"/>
      <c r="I33" s="69"/>
      <c r="J33" s="70"/>
      <c r="K33" s="3">
        <f>(F33-E33)+(D33-C33)+G33+H33+I33+J33</f>
        <v>0</v>
      </c>
      <c r="L33" s="3">
        <f>SUM(K33-$L$2)</f>
        <v>-8.5</v>
      </c>
      <c r="M33" s="3" t="e">
        <f>SUM(K33-$L$2)+M32</f>
        <v>#VALUE!</v>
      </c>
      <c r="Q33" s="21" t="e">
        <f>SUM(K32:K33)</f>
        <v>#VALUE!</v>
      </c>
    </row>
    <row r="34" spans="1:12" ht="24" customHeight="1">
      <c r="A34" s="45" t="s">
        <v>6</v>
      </c>
      <c r="B34" s="46">
        <v>41790</v>
      </c>
      <c r="C34" s="43"/>
      <c r="D34" s="43"/>
      <c r="E34" s="43"/>
      <c r="F34" s="43"/>
      <c r="G34" s="43"/>
      <c r="H34" s="43"/>
      <c r="I34" s="43"/>
      <c r="J34" s="44"/>
      <c r="K34" s="16"/>
      <c r="L34" s="16"/>
    </row>
    <row r="35" spans="1:2" ht="12.75">
      <c r="A35" s="67"/>
      <c r="B35" s="68"/>
    </row>
    <row r="36" spans="1:2" ht="12.75">
      <c r="A36" s="67"/>
      <c r="B36" s="68"/>
    </row>
  </sheetData>
  <sheetProtection/>
  <mergeCells count="1">
    <mergeCell ref="A2:B2"/>
  </mergeCells>
  <printOptions/>
  <pageMargins left="0.7874015748031497" right="0.7874015748031497" top="0.7874015748031497" bottom="0.3937007874015748" header="0.3937007874015748" footer="0.1968503937007874"/>
  <pageSetup fitToHeight="1" fitToWidth="1" horizontalDpi="600" verticalDpi="600" orientation="portrait" paperSize="9" scale="85"/>
  <headerFooter alignWithMargins="0">
    <oddHeader>&amp;C&amp;12Arbeitszeitkontrolle
&amp;A</oddHeader>
    <oddFooter>&amp;L&amp;6&amp;F&amp;C&amp;8Seite &amp;P von &amp;N&amp;R&amp;8&amp;D / rf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showGridLines="0" tabSelected="1" view="pageLayout" workbookViewId="0" topLeftCell="A1">
      <selection activeCell="G21" sqref="G21"/>
    </sheetView>
  </sheetViews>
  <sheetFormatPr defaultColWidth="11.57421875" defaultRowHeight="12.75"/>
  <cols>
    <col min="1" max="1" width="3.421875" style="2" bestFit="1" customWidth="1"/>
    <col min="2" max="2" width="11.8515625" style="2" bestFit="1" customWidth="1"/>
    <col min="3" max="10" width="9.7109375" style="3" customWidth="1"/>
    <col min="11" max="17" width="11.421875" style="4" hidden="1" customWidth="1"/>
    <col min="18" max="18" width="15.28125" style="4" hidden="1" customWidth="1"/>
    <col min="19" max="21" width="11.421875" style="4" hidden="1" customWidth="1"/>
    <col min="22" max="16384" width="11.421875" style="4" customWidth="1"/>
  </cols>
  <sheetData>
    <row r="1" spans="1:20" ht="21.75" customHeight="1" thickBot="1">
      <c r="A1" s="1" t="s">
        <v>19</v>
      </c>
      <c r="C1" s="1"/>
      <c r="L1" s="17" t="s">
        <v>20</v>
      </c>
      <c r="M1" s="17" t="s">
        <v>21</v>
      </c>
      <c r="R1" s="17" t="s">
        <v>27</v>
      </c>
      <c r="S1" s="17" t="s">
        <v>28</v>
      </c>
      <c r="T1" s="4" t="s">
        <v>30</v>
      </c>
    </row>
    <row r="2" spans="1:21" s="8" customFormat="1" ht="13.5" thickBot="1">
      <c r="A2" s="76" t="s">
        <v>0</v>
      </c>
      <c r="B2" s="77"/>
      <c r="C2" s="5" t="s">
        <v>13</v>
      </c>
      <c r="D2" s="5"/>
      <c r="E2" s="5" t="s">
        <v>14</v>
      </c>
      <c r="F2" s="5"/>
      <c r="G2" s="6" t="s">
        <v>1</v>
      </c>
      <c r="H2" s="6" t="s">
        <v>2</v>
      </c>
      <c r="I2" s="6" t="s">
        <v>15</v>
      </c>
      <c r="J2" s="7" t="s">
        <v>18</v>
      </c>
      <c r="K2" s="21">
        <f>SUM(K4:K34)</f>
        <v>0</v>
      </c>
      <c r="L2" s="15">
        <v>8.5</v>
      </c>
      <c r="M2" s="15" t="s">
        <v>22</v>
      </c>
      <c r="N2" s="15" t="s">
        <v>23</v>
      </c>
      <c r="O2" s="15" t="s">
        <v>25</v>
      </c>
      <c r="P2" s="15" t="s">
        <v>24</v>
      </c>
      <c r="Q2" s="15" t="s">
        <v>26</v>
      </c>
      <c r="R2" s="22" t="e">
        <f>#REF!</f>
        <v>#REF!</v>
      </c>
      <c r="S2" s="23">
        <f>S3/L2</f>
        <v>0</v>
      </c>
      <c r="T2" s="24" t="e">
        <f>R2-S2</f>
        <v>#REF!</v>
      </c>
      <c r="U2" s="25" t="s">
        <v>23</v>
      </c>
    </row>
    <row r="3" spans="1:21" s="8" customFormat="1" ht="13.5" thickBot="1">
      <c r="A3" s="9"/>
      <c r="B3" s="10"/>
      <c r="C3" s="11" t="s">
        <v>4</v>
      </c>
      <c r="D3" s="11" t="s">
        <v>5</v>
      </c>
      <c r="E3" s="11" t="s">
        <v>4</v>
      </c>
      <c r="F3" s="11" t="s">
        <v>5</v>
      </c>
      <c r="G3" s="11"/>
      <c r="H3" s="11" t="s">
        <v>3</v>
      </c>
      <c r="I3" s="11" t="s">
        <v>16</v>
      </c>
      <c r="J3" s="12" t="s">
        <v>17</v>
      </c>
      <c r="K3" s="19" t="e">
        <f>SUM(L4:L34)+M3</f>
        <v>#REF!</v>
      </c>
      <c r="L3" s="21">
        <f>SUM(L4:L34)</f>
        <v>-170</v>
      </c>
      <c r="M3" s="18" t="e">
        <f>#REF!</f>
        <v>#REF!</v>
      </c>
      <c r="N3" s="20" t="e">
        <f>K3/8.5</f>
        <v>#REF!</v>
      </c>
      <c r="O3" s="21">
        <f>AVERAGE(L4:L34)</f>
        <v>-8.5</v>
      </c>
      <c r="P3" s="21">
        <f>AVERAGE(K4:K34)</f>
        <v>0</v>
      </c>
      <c r="Q3" s="21">
        <f>AVERAGE(Q4:Q34)</f>
        <v>0</v>
      </c>
      <c r="R3" s="22" t="e">
        <f>R2*L2</f>
        <v>#REF!</v>
      </c>
      <c r="S3" s="23">
        <f>SUM(G4:G34)</f>
        <v>0</v>
      </c>
      <c r="T3" s="23" t="e">
        <f>R3-S3</f>
        <v>#REF!</v>
      </c>
      <c r="U3" s="25" t="s">
        <v>29</v>
      </c>
    </row>
    <row r="4" spans="1:17" ht="24.75" customHeight="1">
      <c r="A4" s="33" t="s">
        <v>7</v>
      </c>
      <c r="B4" s="34">
        <v>41791</v>
      </c>
      <c r="C4" s="35"/>
      <c r="D4" s="35"/>
      <c r="E4" s="35"/>
      <c r="F4" s="35"/>
      <c r="G4" s="35"/>
      <c r="H4" s="35"/>
      <c r="I4" s="35"/>
      <c r="J4" s="36"/>
      <c r="K4" s="3"/>
      <c r="L4" s="3"/>
      <c r="M4" s="3"/>
      <c r="Q4" s="41"/>
    </row>
    <row r="5" spans="1:13" ht="24.75" customHeight="1">
      <c r="A5" s="13" t="s">
        <v>8</v>
      </c>
      <c r="B5" s="14">
        <v>41792</v>
      </c>
      <c r="C5" s="60"/>
      <c r="D5" s="60"/>
      <c r="E5" s="60"/>
      <c r="F5" s="60"/>
      <c r="G5" s="60"/>
      <c r="H5" s="60"/>
      <c r="I5" s="60"/>
      <c r="J5" s="61"/>
      <c r="K5" s="3"/>
      <c r="L5" s="3"/>
      <c r="M5" s="3"/>
    </row>
    <row r="6" spans="1:13" ht="24.75" customHeight="1">
      <c r="A6" s="13" t="s">
        <v>9</v>
      </c>
      <c r="B6" s="14">
        <v>41793</v>
      </c>
      <c r="C6" s="60"/>
      <c r="D6" s="60"/>
      <c r="E6" s="60"/>
      <c r="F6" s="60"/>
      <c r="G6" s="60"/>
      <c r="H6" s="60"/>
      <c r="I6" s="60"/>
      <c r="J6" s="61"/>
      <c r="K6" s="3">
        <f>(F6-E6)+(D6-C6)+G6+H6+I6+J6</f>
        <v>0</v>
      </c>
      <c r="L6" s="3">
        <f>SUM(K6-$L$2)</f>
        <v>-8.5</v>
      </c>
      <c r="M6" s="3" t="e">
        <f>SUM(K6-$L$2)+M3</f>
        <v>#REF!</v>
      </c>
    </row>
    <row r="7" spans="1:13" ht="24.75" customHeight="1">
      <c r="A7" s="13" t="s">
        <v>10</v>
      </c>
      <c r="B7" s="14">
        <v>41794</v>
      </c>
      <c r="C7" s="60"/>
      <c r="D7" s="60"/>
      <c r="E7" s="60"/>
      <c r="F7" s="60"/>
      <c r="G7" s="60"/>
      <c r="H7" s="60"/>
      <c r="I7" s="60"/>
      <c r="J7" s="61"/>
      <c r="K7" s="3">
        <f>(F7-E7)+(D7-C7)+G7+H7+I7+J7</f>
        <v>0</v>
      </c>
      <c r="L7" s="3">
        <f>SUM(K7-$L$2)</f>
        <v>-8.5</v>
      </c>
      <c r="M7" s="3" t="e">
        <f>SUM(K7-$L$2)+M6</f>
        <v>#REF!</v>
      </c>
    </row>
    <row r="8" spans="1:13" ht="24.75" customHeight="1">
      <c r="A8" s="13" t="s">
        <v>11</v>
      </c>
      <c r="B8" s="14">
        <v>41795</v>
      </c>
      <c r="C8" s="60"/>
      <c r="D8" s="60"/>
      <c r="E8" s="60"/>
      <c r="F8" s="60"/>
      <c r="G8" s="60"/>
      <c r="H8" s="60"/>
      <c r="I8" s="60"/>
      <c r="J8" s="61"/>
      <c r="K8" s="3">
        <f>(F8-E8)+(D8-C8)+G8+H8+I8+J8</f>
        <v>0</v>
      </c>
      <c r="L8" s="3">
        <f>SUM(K8-$L$2)</f>
        <v>-8.5</v>
      </c>
      <c r="M8" s="3" t="e">
        <f>SUM(K8-$L$2)+M7</f>
        <v>#REF!</v>
      </c>
    </row>
    <row r="9" spans="1:13" ht="24.75" customHeight="1" thickBot="1">
      <c r="A9" s="13" t="s">
        <v>12</v>
      </c>
      <c r="B9" s="14">
        <v>41796</v>
      </c>
      <c r="C9" s="60"/>
      <c r="D9" s="60"/>
      <c r="E9" s="60"/>
      <c r="F9" s="60"/>
      <c r="G9" s="60"/>
      <c r="H9" s="60"/>
      <c r="I9" s="60"/>
      <c r="J9" s="61"/>
      <c r="K9" s="3">
        <f>(F9-E9)+(D9-C9)+G9+H9+I9+J9</f>
        <v>0</v>
      </c>
      <c r="L9" s="3">
        <f>SUM(K9-$L$2)</f>
        <v>-8.5</v>
      </c>
      <c r="M9" s="3" t="e">
        <f>SUM(K9-$L$2)+M8</f>
        <v>#REF!</v>
      </c>
    </row>
    <row r="10" spans="1:17" ht="24.75" customHeight="1" thickBot="1">
      <c r="A10" s="33" t="s">
        <v>6</v>
      </c>
      <c r="B10" s="34">
        <v>41797</v>
      </c>
      <c r="C10" s="35"/>
      <c r="D10" s="35"/>
      <c r="E10" s="35"/>
      <c r="F10" s="35"/>
      <c r="G10" s="35"/>
      <c r="H10" s="35"/>
      <c r="I10" s="35"/>
      <c r="J10" s="36"/>
      <c r="K10" s="3">
        <f>(F10-E10)+(D10-C10)+G10+H10+I10+J10</f>
        <v>0</v>
      </c>
      <c r="L10" s="3">
        <f>SUM(K10-$L$2)</f>
        <v>-8.5</v>
      </c>
      <c r="M10" s="3" t="e">
        <f>SUM(K10-$L$2)+M9</f>
        <v>#REF!</v>
      </c>
      <c r="Q10" s="21">
        <f>SUM(K6:K10)</f>
        <v>0</v>
      </c>
    </row>
    <row r="11" spans="1:13" ht="24.75" customHeight="1">
      <c r="A11" s="33" t="s">
        <v>7</v>
      </c>
      <c r="B11" s="34">
        <v>41798</v>
      </c>
      <c r="C11" s="51" t="s">
        <v>47</v>
      </c>
      <c r="D11" s="35"/>
      <c r="E11" s="35"/>
      <c r="F11" s="35"/>
      <c r="G11" s="35"/>
      <c r="H11" s="35"/>
      <c r="I11" s="35"/>
      <c r="J11" s="36"/>
      <c r="K11" s="3"/>
      <c r="L11" s="3"/>
      <c r="M11" s="3"/>
    </row>
    <row r="12" spans="1:13" ht="24.75" customHeight="1">
      <c r="A12" s="33" t="s">
        <v>8</v>
      </c>
      <c r="B12" s="34">
        <v>41799</v>
      </c>
      <c r="C12" s="51" t="s">
        <v>40</v>
      </c>
      <c r="D12" s="35"/>
      <c r="E12" s="35"/>
      <c r="F12" s="35"/>
      <c r="G12" s="35"/>
      <c r="H12" s="35"/>
      <c r="I12" s="35"/>
      <c r="J12" s="36"/>
      <c r="K12" s="3"/>
      <c r="L12" s="3"/>
      <c r="M12" s="3"/>
    </row>
    <row r="13" spans="1:13" ht="24.75" customHeight="1">
      <c r="A13" s="13" t="s">
        <v>9</v>
      </c>
      <c r="B13" s="14">
        <v>41800</v>
      </c>
      <c r="C13" s="60"/>
      <c r="D13" s="60"/>
      <c r="E13" s="60"/>
      <c r="F13" s="60"/>
      <c r="G13" s="60"/>
      <c r="H13" s="60"/>
      <c r="I13" s="60"/>
      <c r="J13" s="61"/>
      <c r="K13" s="3">
        <f>(F13-E13)+(D13-C13)+G13+H13+I13+J13</f>
        <v>0</v>
      </c>
      <c r="L13" s="3">
        <f>SUM(K13-$L$2)</f>
        <v>-8.5</v>
      </c>
      <c r="M13" s="3" t="e">
        <f>SUM(K13-$L$2)+M10</f>
        <v>#REF!</v>
      </c>
    </row>
    <row r="14" spans="1:13" ht="24.75" customHeight="1">
      <c r="A14" s="13" t="s">
        <v>10</v>
      </c>
      <c r="B14" s="14">
        <v>41801</v>
      </c>
      <c r="C14" s="60"/>
      <c r="D14" s="60"/>
      <c r="E14" s="60"/>
      <c r="F14" s="60"/>
      <c r="G14" s="60"/>
      <c r="H14" s="60"/>
      <c r="I14" s="60"/>
      <c r="J14" s="61"/>
      <c r="K14" s="3">
        <f>(F14-E14)+(D14-C14)+G14+H14+I14+J14</f>
        <v>0</v>
      </c>
      <c r="L14" s="3">
        <f>SUM(K14-$L$2)</f>
        <v>-8.5</v>
      </c>
      <c r="M14" s="3" t="e">
        <f>SUM(K14-$L$2)+M13</f>
        <v>#REF!</v>
      </c>
    </row>
    <row r="15" spans="1:13" ht="24.75" customHeight="1">
      <c r="A15" s="13" t="s">
        <v>11</v>
      </c>
      <c r="B15" s="14">
        <v>41802</v>
      </c>
      <c r="C15" s="60"/>
      <c r="D15" s="60"/>
      <c r="E15" s="60"/>
      <c r="F15" s="60"/>
      <c r="G15" s="60"/>
      <c r="H15" s="60"/>
      <c r="I15" s="60"/>
      <c r="J15" s="61"/>
      <c r="K15" s="3">
        <f>(F15-E15)+(D15-C15)+G15+H15+I15+J15</f>
        <v>0</v>
      </c>
      <c r="L15" s="3">
        <f>SUM(K15-$L$2)</f>
        <v>-8.5</v>
      </c>
      <c r="M15" s="3" t="e">
        <f>SUM(K15-$L$2)+M14</f>
        <v>#REF!</v>
      </c>
    </row>
    <row r="16" spans="1:13" ht="24.75" customHeight="1" thickBot="1">
      <c r="A16" s="13" t="s">
        <v>12</v>
      </c>
      <c r="B16" s="14">
        <v>41803</v>
      </c>
      <c r="C16" s="60"/>
      <c r="D16" s="60"/>
      <c r="E16" s="60"/>
      <c r="F16" s="60"/>
      <c r="G16" s="60"/>
      <c r="H16" s="60"/>
      <c r="I16" s="60"/>
      <c r="J16" s="61"/>
      <c r="K16" s="3">
        <f>(F16-E16)+(D16-C16)+G16+H16+I16+J16</f>
        <v>0</v>
      </c>
      <c r="L16" s="3">
        <f>SUM(K16-$L$2)</f>
        <v>-8.5</v>
      </c>
      <c r="M16" s="3" t="e">
        <f>SUM(K16-$L$2)+M15</f>
        <v>#REF!</v>
      </c>
    </row>
    <row r="17" spans="1:17" ht="24.75" customHeight="1" thickBot="1">
      <c r="A17" s="33" t="s">
        <v>6</v>
      </c>
      <c r="B17" s="34">
        <v>41804</v>
      </c>
      <c r="C17" s="35"/>
      <c r="D17" s="35"/>
      <c r="E17" s="35"/>
      <c r="F17" s="35"/>
      <c r="G17" s="35"/>
      <c r="H17" s="35"/>
      <c r="I17" s="35"/>
      <c r="J17" s="36"/>
      <c r="K17" s="3">
        <f>(F17-E17)+(D17-C17)+G17+H17+I17+J17</f>
        <v>0</v>
      </c>
      <c r="L17" s="3">
        <f>SUM(K17-$L$2)</f>
        <v>-8.5</v>
      </c>
      <c r="M17" s="3" t="e">
        <f>SUM(K17-$L$2)+M16</f>
        <v>#REF!</v>
      </c>
      <c r="Q17" s="21">
        <f>SUM(K13:K17)</f>
        <v>0</v>
      </c>
    </row>
    <row r="18" spans="1:13" ht="24.75" customHeight="1">
      <c r="A18" s="33" t="s">
        <v>7</v>
      </c>
      <c r="B18" s="34">
        <v>41805</v>
      </c>
      <c r="C18" s="35"/>
      <c r="D18" s="35"/>
      <c r="E18" s="35"/>
      <c r="F18" s="35"/>
      <c r="G18" s="35"/>
      <c r="H18" s="35"/>
      <c r="I18" s="35"/>
      <c r="J18" s="36"/>
      <c r="L18" s="3"/>
      <c r="M18" s="3"/>
    </row>
    <row r="19" spans="1:13" ht="24.75" customHeight="1">
      <c r="A19" s="13" t="s">
        <v>8</v>
      </c>
      <c r="B19" s="14">
        <v>41806</v>
      </c>
      <c r="C19" s="60"/>
      <c r="D19" s="60"/>
      <c r="E19" s="60"/>
      <c r="F19" s="60"/>
      <c r="G19" s="60"/>
      <c r="H19" s="60"/>
      <c r="I19" s="60"/>
      <c r="J19" s="61"/>
      <c r="K19" s="3"/>
      <c r="L19" s="3"/>
      <c r="M19" s="3"/>
    </row>
    <row r="20" spans="1:13" ht="24.75" customHeight="1">
      <c r="A20" s="13" t="s">
        <v>9</v>
      </c>
      <c r="B20" s="14">
        <v>41807</v>
      </c>
      <c r="C20" s="60"/>
      <c r="D20" s="60"/>
      <c r="E20" s="60"/>
      <c r="F20" s="60"/>
      <c r="G20" s="60"/>
      <c r="H20" s="60"/>
      <c r="I20" s="60"/>
      <c r="J20" s="61"/>
      <c r="K20" s="3">
        <f>(F20-E20)+(D20-C20)+G20+H20+I20+J20</f>
        <v>0</v>
      </c>
      <c r="L20" s="3">
        <f>SUM(K20-$L$2)</f>
        <v>-8.5</v>
      </c>
      <c r="M20" s="3" t="e">
        <f>SUM(K20-$L$2)+M17</f>
        <v>#REF!</v>
      </c>
    </row>
    <row r="21" spans="1:13" ht="24.75" customHeight="1">
      <c r="A21" s="13" t="s">
        <v>10</v>
      </c>
      <c r="B21" s="14">
        <v>41808</v>
      </c>
      <c r="C21" s="60"/>
      <c r="D21" s="60"/>
      <c r="E21" s="60"/>
      <c r="F21" s="60"/>
      <c r="G21" s="60"/>
      <c r="H21" s="60"/>
      <c r="I21" s="60"/>
      <c r="J21" s="61"/>
      <c r="K21" s="3">
        <f>(F21-E21)+(D21-C21)+G21+H21+I21+J21</f>
        <v>0</v>
      </c>
      <c r="L21" s="3">
        <f>SUM(K21-$L$2)</f>
        <v>-8.5</v>
      </c>
      <c r="M21" s="3" t="e">
        <f>SUM(K21-$L$2)+M17</f>
        <v>#REF!</v>
      </c>
    </row>
    <row r="22" spans="1:13" ht="24.75" customHeight="1">
      <c r="A22" s="13" t="s">
        <v>11</v>
      </c>
      <c r="B22" s="14">
        <v>41809</v>
      </c>
      <c r="C22" s="60"/>
      <c r="D22" s="60"/>
      <c r="E22" s="60"/>
      <c r="F22" s="60"/>
      <c r="G22" s="60"/>
      <c r="H22" s="60"/>
      <c r="I22" s="60"/>
      <c r="J22" s="61"/>
      <c r="K22" s="3">
        <f>(F22-E22)+(D22-C22)+G22+H22+I22+J22</f>
        <v>0</v>
      </c>
      <c r="L22" s="3">
        <f>SUM(K22-$L$2)</f>
        <v>-8.5</v>
      </c>
      <c r="M22" s="3" t="e">
        <f>SUM(K22-$L$2)+M21</f>
        <v>#REF!</v>
      </c>
    </row>
    <row r="23" spans="1:13" ht="24.75" customHeight="1" thickBot="1">
      <c r="A23" s="13" t="s">
        <v>12</v>
      </c>
      <c r="B23" s="14">
        <v>41810</v>
      </c>
      <c r="C23" s="60"/>
      <c r="D23" s="60"/>
      <c r="E23" s="60"/>
      <c r="F23" s="60"/>
      <c r="G23" s="60"/>
      <c r="H23" s="60"/>
      <c r="I23" s="60"/>
      <c r="J23" s="61"/>
      <c r="K23" s="3">
        <f>(F23-E23)+(D23-C23)+G23+H23+I23+J23</f>
        <v>0</v>
      </c>
      <c r="L23" s="3">
        <f>SUM(K23-$L$2)</f>
        <v>-8.5</v>
      </c>
      <c r="M23" s="3" t="e">
        <f>SUM(K23-$L$2)+M22</f>
        <v>#REF!</v>
      </c>
    </row>
    <row r="24" spans="1:17" ht="24.75" customHeight="1" thickBot="1">
      <c r="A24" s="33" t="s">
        <v>6</v>
      </c>
      <c r="B24" s="34">
        <v>41811</v>
      </c>
      <c r="C24" s="35"/>
      <c r="D24" s="35"/>
      <c r="E24" s="35"/>
      <c r="F24" s="35"/>
      <c r="G24" s="35"/>
      <c r="H24" s="35"/>
      <c r="I24" s="35"/>
      <c r="J24" s="36"/>
      <c r="K24" s="3">
        <f>(F24-E24)+(D24-C24)+G24+H24+I24+J24</f>
        <v>0</v>
      </c>
      <c r="L24" s="3">
        <f>SUM(K24-$L$2)</f>
        <v>-8.5</v>
      </c>
      <c r="M24" s="3" t="e">
        <f>SUM(K24-$L$2)+M23</f>
        <v>#REF!</v>
      </c>
      <c r="Q24" s="21">
        <f>SUM(K20:K24)</f>
        <v>0</v>
      </c>
    </row>
    <row r="25" spans="1:13" ht="24.75" customHeight="1">
      <c r="A25" s="33" t="s">
        <v>7</v>
      </c>
      <c r="B25" s="34">
        <v>41812</v>
      </c>
      <c r="C25" s="35"/>
      <c r="D25" s="35"/>
      <c r="E25" s="35"/>
      <c r="F25" s="35"/>
      <c r="G25" s="35"/>
      <c r="H25" s="35"/>
      <c r="I25" s="35"/>
      <c r="J25" s="36"/>
      <c r="K25" s="3"/>
      <c r="L25" s="3"/>
      <c r="M25" s="3"/>
    </row>
    <row r="26" spans="1:13" ht="24.75" customHeight="1">
      <c r="A26" s="13" t="s">
        <v>8</v>
      </c>
      <c r="B26" s="14">
        <v>41813</v>
      </c>
      <c r="C26" s="60"/>
      <c r="D26" s="60"/>
      <c r="E26" s="60"/>
      <c r="F26" s="60"/>
      <c r="G26" s="60"/>
      <c r="H26" s="60"/>
      <c r="I26" s="60"/>
      <c r="J26" s="61"/>
      <c r="K26" s="3"/>
      <c r="L26" s="3"/>
      <c r="M26" s="3"/>
    </row>
    <row r="27" spans="1:13" ht="24.75" customHeight="1">
      <c r="A27" s="13" t="s">
        <v>9</v>
      </c>
      <c r="B27" s="14">
        <v>41814</v>
      </c>
      <c r="C27" s="60"/>
      <c r="D27" s="60"/>
      <c r="E27" s="60"/>
      <c r="F27" s="60"/>
      <c r="G27" s="60"/>
      <c r="H27" s="60"/>
      <c r="I27" s="60"/>
      <c r="J27" s="61"/>
      <c r="K27" s="3">
        <f>(F27-E27)+(D27-C27)+G27+H27+I27+J27</f>
        <v>0</v>
      </c>
      <c r="L27" s="3">
        <f>SUM(K27-$L$2)</f>
        <v>-8.5</v>
      </c>
      <c r="M27" s="3" t="e">
        <f>SUM(K27-$L$2)+M24</f>
        <v>#REF!</v>
      </c>
    </row>
    <row r="28" spans="1:13" ht="24.75" customHeight="1">
      <c r="A28" s="13" t="s">
        <v>10</v>
      </c>
      <c r="B28" s="14">
        <v>41815</v>
      </c>
      <c r="C28" s="60"/>
      <c r="D28" s="60"/>
      <c r="E28" s="60"/>
      <c r="F28" s="60"/>
      <c r="G28" s="60"/>
      <c r="H28" s="60"/>
      <c r="I28" s="60"/>
      <c r="J28" s="61"/>
      <c r="K28" s="3">
        <f>(F28-E28)+(D28-C28)+G28+H28+I28+J28</f>
        <v>0</v>
      </c>
      <c r="L28" s="3">
        <f>SUM(K28-$L$2)</f>
        <v>-8.5</v>
      </c>
      <c r="M28" s="3" t="e">
        <f>SUM(K28-$L$2)+M27</f>
        <v>#REF!</v>
      </c>
    </row>
    <row r="29" spans="1:13" ht="24.75" customHeight="1">
      <c r="A29" s="13" t="s">
        <v>11</v>
      </c>
      <c r="B29" s="14">
        <v>41816</v>
      </c>
      <c r="C29" s="60"/>
      <c r="D29" s="60"/>
      <c r="E29" s="60"/>
      <c r="F29" s="60"/>
      <c r="G29" s="60"/>
      <c r="H29" s="60"/>
      <c r="I29" s="60"/>
      <c r="J29" s="61"/>
      <c r="K29" s="3">
        <f>(F29-E29)+(D29-C29)+G29+H29+I29+J29</f>
        <v>0</v>
      </c>
      <c r="L29" s="3">
        <f>SUM(K29-$L$2)</f>
        <v>-8.5</v>
      </c>
      <c r="M29" s="3" t="e">
        <f>SUM(K29-$L$2)+M28</f>
        <v>#REF!</v>
      </c>
    </row>
    <row r="30" spans="1:13" ht="24.75" customHeight="1" thickBot="1">
      <c r="A30" s="13" t="s">
        <v>12</v>
      </c>
      <c r="B30" s="14">
        <v>41817</v>
      </c>
      <c r="C30" s="54"/>
      <c r="D30" s="54"/>
      <c r="E30" s="54"/>
      <c r="F30" s="54"/>
      <c r="G30" s="54"/>
      <c r="H30" s="54"/>
      <c r="I30" s="54"/>
      <c r="J30" s="55"/>
      <c r="K30" s="3">
        <f>(F30-E30)+(D30-C30)+G30+H30+I30+J30</f>
        <v>0</v>
      </c>
      <c r="L30" s="3">
        <f>SUM(K30-$L$2)</f>
        <v>-8.5</v>
      </c>
      <c r="M30" s="3" t="e">
        <f>SUM(K30-$L$2)+M29</f>
        <v>#REF!</v>
      </c>
    </row>
    <row r="31" spans="1:17" ht="24.75" customHeight="1" thickBot="1">
      <c r="A31" s="33" t="s">
        <v>6</v>
      </c>
      <c r="B31" s="34">
        <v>41818</v>
      </c>
      <c r="C31" s="37"/>
      <c r="D31" s="37"/>
      <c r="E31" s="37"/>
      <c r="F31" s="37"/>
      <c r="G31" s="37"/>
      <c r="H31" s="37"/>
      <c r="I31" s="37"/>
      <c r="J31" s="38"/>
      <c r="K31" s="3">
        <f>(F31-E31)+(D31-C31)+G31+H31+I31+J31</f>
        <v>0</v>
      </c>
      <c r="L31" s="3">
        <f>SUM(K31-$L$2)</f>
        <v>-8.5</v>
      </c>
      <c r="M31" s="3" t="e">
        <f>SUM(K31-$L$2)+M30</f>
        <v>#REF!</v>
      </c>
      <c r="Q31" s="21">
        <f>SUM(K27:K31)</f>
        <v>0</v>
      </c>
    </row>
    <row r="32" spans="1:10" ht="24.75" customHeight="1">
      <c r="A32" s="33" t="s">
        <v>7</v>
      </c>
      <c r="B32" s="34">
        <v>41819</v>
      </c>
      <c r="C32" s="47"/>
      <c r="D32" s="47"/>
      <c r="E32" s="47"/>
      <c r="F32" s="47"/>
      <c r="G32" s="47"/>
      <c r="H32" s="47"/>
      <c r="I32" s="47"/>
      <c r="J32" s="48"/>
    </row>
    <row r="33" spans="1:13" ht="24.75" customHeight="1">
      <c r="A33" s="62" t="s">
        <v>8</v>
      </c>
      <c r="B33" s="63">
        <v>41820</v>
      </c>
      <c r="C33" s="56"/>
      <c r="D33" s="56"/>
      <c r="E33" s="56"/>
      <c r="F33" s="56"/>
      <c r="G33" s="56"/>
      <c r="H33" s="56"/>
      <c r="I33" s="56"/>
      <c r="J33" s="57"/>
      <c r="K33" s="3"/>
      <c r="L33" s="3"/>
      <c r="M33" s="3"/>
    </row>
    <row r="34" spans="11:13" ht="12.75">
      <c r="K34" s="3"/>
      <c r="L34" s="3"/>
      <c r="M34" s="3"/>
    </row>
  </sheetData>
  <sheetProtection/>
  <mergeCells count="1">
    <mergeCell ref="A2:B2"/>
  </mergeCells>
  <printOptions/>
  <pageMargins left="0.7874015748031497" right="0.7874015748031497" top="0.7874015748031497" bottom="0.3937007874015748" header="0.3937007874015748" footer="0.1968503937007874"/>
  <pageSetup fitToHeight="1" fitToWidth="1" horizontalDpi="600" verticalDpi="600" orientation="portrait" paperSize="9" scale="86"/>
  <headerFooter alignWithMargins="0">
    <oddHeader>&amp;C&amp;12Arbeitszeitkontrolle
&amp;A</oddHeader>
    <oddFooter>&amp;L&amp;6&amp;F&amp;C&amp;8Seite &amp;P von &amp;N&amp;R&amp;8&amp;D / rf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GridLines="0" view="pageLayout" workbookViewId="0" topLeftCell="A1">
      <selection activeCell="E6" sqref="E6"/>
    </sheetView>
  </sheetViews>
  <sheetFormatPr defaultColWidth="11.57421875" defaultRowHeight="12.75"/>
  <cols>
    <col min="1" max="1" width="3.421875" style="2" bestFit="1" customWidth="1"/>
    <col min="2" max="2" width="11.140625" style="2" bestFit="1" customWidth="1"/>
    <col min="3" max="10" width="9.7109375" style="3" customWidth="1"/>
    <col min="11" max="17" width="11.421875" style="4" hidden="1" customWidth="1"/>
    <col min="18" max="18" width="15.28125" style="4" hidden="1" customWidth="1"/>
    <col min="19" max="19" width="8.8515625" style="4" hidden="1" customWidth="1"/>
    <col min="20" max="21" width="11.421875" style="4" hidden="1" customWidth="1"/>
    <col min="22" max="22" width="13.140625" style="4" hidden="1" customWidth="1"/>
    <col min="23" max="16384" width="11.421875" style="4" customWidth="1"/>
  </cols>
  <sheetData>
    <row r="1" spans="1:22" ht="21.75" customHeight="1" thickBot="1">
      <c r="A1" s="1" t="s">
        <v>19</v>
      </c>
      <c r="C1" s="1"/>
      <c r="L1" s="17" t="s">
        <v>20</v>
      </c>
      <c r="M1" s="17" t="s">
        <v>21</v>
      </c>
      <c r="R1" s="17" t="s">
        <v>27</v>
      </c>
      <c r="S1" s="17" t="s">
        <v>28</v>
      </c>
      <c r="T1" s="4" t="s">
        <v>32</v>
      </c>
      <c r="V1" s="4" t="s">
        <v>33</v>
      </c>
    </row>
    <row r="2" spans="1:22" s="8" customFormat="1" ht="13.5" thickBot="1">
      <c r="A2" s="76" t="s">
        <v>0</v>
      </c>
      <c r="B2" s="77"/>
      <c r="C2" s="5" t="s">
        <v>13</v>
      </c>
      <c r="D2" s="5"/>
      <c r="E2" s="5" t="s">
        <v>14</v>
      </c>
      <c r="F2" s="5"/>
      <c r="G2" s="6" t="s">
        <v>1</v>
      </c>
      <c r="H2" s="6" t="s">
        <v>2</v>
      </c>
      <c r="I2" s="6" t="s">
        <v>15</v>
      </c>
      <c r="J2" s="7" t="s">
        <v>18</v>
      </c>
      <c r="K2" s="21">
        <f>SUM(K4:K33)</f>
        <v>0</v>
      </c>
      <c r="L2" s="15">
        <v>8.5</v>
      </c>
      <c r="M2" s="15" t="s">
        <v>22</v>
      </c>
      <c r="N2" s="15" t="s">
        <v>23</v>
      </c>
      <c r="O2" s="15" t="s">
        <v>25</v>
      </c>
      <c r="P2" s="15" t="s">
        <v>24</v>
      </c>
      <c r="Q2" s="15" t="s">
        <v>26</v>
      </c>
      <c r="R2" s="22" t="e">
        <f>'JUNI 2014'!T2</f>
        <v>#REF!</v>
      </c>
      <c r="S2" s="23">
        <f>S3/L2</f>
        <v>0</v>
      </c>
      <c r="T2" s="24" t="e">
        <f>R2-S2</f>
        <v>#REF!</v>
      </c>
      <c r="U2" s="25" t="s">
        <v>23</v>
      </c>
      <c r="V2" s="27" t="e">
        <f>'JANUAR 2014'!U2/12*J1+#REF!-SUM(#REF!+'JANUAR 2014'!S2+'FEBRUAR 2014'!S2+'MÄRZ 2014'!S2+'APRIL 2014'!S2+#REF!+'JUNI 2014'!S2)</f>
        <v>#REF!</v>
      </c>
    </row>
    <row r="3" spans="1:22" s="8" customFormat="1" ht="13.5" thickBot="1">
      <c r="A3" s="9"/>
      <c r="B3" s="10"/>
      <c r="C3" s="11" t="s">
        <v>4</v>
      </c>
      <c r="D3" s="11" t="s">
        <v>5</v>
      </c>
      <c r="E3" s="11" t="s">
        <v>4</v>
      </c>
      <c r="F3" s="11" t="s">
        <v>5</v>
      </c>
      <c r="G3" s="11"/>
      <c r="H3" s="11" t="s">
        <v>3</v>
      </c>
      <c r="I3" s="11" t="s">
        <v>16</v>
      </c>
      <c r="J3" s="12" t="s">
        <v>17</v>
      </c>
      <c r="K3" s="19" t="e">
        <f>SUM(L4:L33)+M3</f>
        <v>#REF!</v>
      </c>
      <c r="L3" s="21">
        <f>SUM(L4:L33)</f>
        <v>-187</v>
      </c>
      <c r="M3" s="18" t="e">
        <f>'JUNI 2014'!K3</f>
        <v>#REF!</v>
      </c>
      <c r="N3" s="20" t="e">
        <f>K3/8.5</f>
        <v>#REF!</v>
      </c>
      <c r="O3" s="21">
        <f>AVERAGE(L4:L33)</f>
        <v>-8.5</v>
      </c>
      <c r="P3" s="21">
        <f>AVERAGE(K4:K33)</f>
        <v>0</v>
      </c>
      <c r="Q3" s="21">
        <f>AVERAGE(Q4:Q34)</f>
        <v>0</v>
      </c>
      <c r="R3" s="22" t="e">
        <f>R2*L2</f>
        <v>#REF!</v>
      </c>
      <c r="S3" s="23">
        <f>SUM(G4:G34)</f>
        <v>0</v>
      </c>
      <c r="T3" s="23" t="e">
        <f>R3-S3</f>
        <v>#REF!</v>
      </c>
      <c r="U3" s="25" t="s">
        <v>29</v>
      </c>
      <c r="V3" s="26" t="e">
        <f>V2*L2</f>
        <v>#REF!</v>
      </c>
    </row>
    <row r="4" spans="1:13" ht="24.75" customHeight="1">
      <c r="A4" s="13" t="s">
        <v>9</v>
      </c>
      <c r="B4" s="14">
        <v>41821</v>
      </c>
      <c r="C4" s="60"/>
      <c r="D4" s="60"/>
      <c r="E4" s="60"/>
      <c r="F4" s="60"/>
      <c r="G4" s="60"/>
      <c r="H4" s="60"/>
      <c r="I4" s="60"/>
      <c r="J4" s="61"/>
      <c r="K4" s="3">
        <f>(F4-E4)+(D4-C4)+G4+H4+I4+J4</f>
        <v>0</v>
      </c>
      <c r="L4" s="3">
        <f>SUM(K4-$L$2)</f>
        <v>-8.5</v>
      </c>
      <c r="M4" s="3" t="e">
        <f>SUM(K4-$L$2)+M3</f>
        <v>#REF!</v>
      </c>
    </row>
    <row r="5" spans="1:13" ht="24.75" customHeight="1">
      <c r="A5" s="13" t="s">
        <v>10</v>
      </c>
      <c r="B5" s="14">
        <v>41822</v>
      </c>
      <c r="C5" s="60"/>
      <c r="D5" s="60"/>
      <c r="E5" s="60"/>
      <c r="F5" s="60"/>
      <c r="G5" s="54"/>
      <c r="H5" s="60"/>
      <c r="I5" s="60"/>
      <c r="J5" s="61"/>
      <c r="K5" s="3">
        <f>(F5-E5)+(D5-C5)+G5+H5+I5+J5</f>
        <v>0</v>
      </c>
      <c r="L5" s="3">
        <f>SUM(K5-$L$2)</f>
        <v>-8.5</v>
      </c>
      <c r="M5" s="3" t="e">
        <f>SUM(K5-$L$2)+M4</f>
        <v>#REF!</v>
      </c>
    </row>
    <row r="6" spans="1:13" ht="24.75" customHeight="1">
      <c r="A6" s="13" t="s">
        <v>11</v>
      </c>
      <c r="B6" s="14">
        <v>41823</v>
      </c>
      <c r="C6" s="60"/>
      <c r="D6" s="60"/>
      <c r="E6" s="60"/>
      <c r="F6" s="60"/>
      <c r="G6" s="54"/>
      <c r="H6" s="60"/>
      <c r="I6" s="60"/>
      <c r="J6" s="61"/>
      <c r="K6" s="3">
        <f>(F6-E6)+(D6-C6)+G6+H6+I6+J6</f>
        <v>0</v>
      </c>
      <c r="L6" s="3">
        <f>SUM(K6-$L$2)</f>
        <v>-8.5</v>
      </c>
      <c r="M6" s="3" t="e">
        <f>SUM(K6-$L$2)+M5</f>
        <v>#REF!</v>
      </c>
    </row>
    <row r="7" spans="1:13" ht="24.75" customHeight="1" thickBot="1">
      <c r="A7" s="13" t="s">
        <v>12</v>
      </c>
      <c r="B7" s="14">
        <v>41824</v>
      </c>
      <c r="C7" s="60"/>
      <c r="D7" s="60"/>
      <c r="E7" s="60"/>
      <c r="F7" s="60"/>
      <c r="G7" s="54"/>
      <c r="H7" s="60"/>
      <c r="I7" s="60"/>
      <c r="J7" s="61"/>
      <c r="K7" s="3">
        <f>(F7-E7)+(D7-C7)+G7+H7+I7+J7</f>
        <v>0</v>
      </c>
      <c r="L7" s="3">
        <f>SUM(K7-$L$2)</f>
        <v>-8.5</v>
      </c>
      <c r="M7" s="3" t="e">
        <f>SUM(K7-$L$2)+M6</f>
        <v>#REF!</v>
      </c>
    </row>
    <row r="8" spans="1:17" ht="24.75" customHeight="1" thickBot="1">
      <c r="A8" s="33" t="s">
        <v>6</v>
      </c>
      <c r="B8" s="34">
        <v>41825</v>
      </c>
      <c r="C8" s="35"/>
      <c r="D8" s="35"/>
      <c r="E8" s="35"/>
      <c r="F8" s="35"/>
      <c r="G8" s="37"/>
      <c r="H8" s="35"/>
      <c r="I8" s="35"/>
      <c r="J8" s="36"/>
      <c r="K8" s="3">
        <f>(F8-E8)+(D8-C8)+G8+H8+I8+J8</f>
        <v>0</v>
      </c>
      <c r="L8" s="3">
        <f>SUM(K8-$L$2)</f>
        <v>-8.5</v>
      </c>
      <c r="M8" s="3" t="e">
        <f>SUM(K8-$L$2)+M7</f>
        <v>#REF!</v>
      </c>
      <c r="Q8" s="21">
        <f>SUM(K4:K8)</f>
        <v>0</v>
      </c>
    </row>
    <row r="9" spans="1:10" ht="24.75" customHeight="1">
      <c r="A9" s="33" t="s">
        <v>7</v>
      </c>
      <c r="B9" s="34">
        <v>41826</v>
      </c>
      <c r="C9" s="35"/>
      <c r="D9" s="35"/>
      <c r="E9" s="35"/>
      <c r="F9" s="35"/>
      <c r="G9" s="37"/>
      <c r="H9" s="35"/>
      <c r="I9" s="35"/>
      <c r="J9" s="36"/>
    </row>
    <row r="10" spans="1:12" ht="24.75" customHeight="1">
      <c r="A10" s="13" t="s">
        <v>8</v>
      </c>
      <c r="B10" s="14">
        <v>41827</v>
      </c>
      <c r="C10" s="60"/>
      <c r="D10" s="60"/>
      <c r="E10" s="60"/>
      <c r="F10" s="60"/>
      <c r="G10" s="60"/>
      <c r="H10" s="60"/>
      <c r="I10" s="60"/>
      <c r="J10" s="61"/>
      <c r="K10" s="16"/>
      <c r="L10" s="16"/>
    </row>
    <row r="11" spans="1:13" ht="24.75" customHeight="1">
      <c r="A11" s="13" t="s">
        <v>9</v>
      </c>
      <c r="B11" s="14">
        <v>41828</v>
      </c>
      <c r="C11" s="60"/>
      <c r="D11" s="60"/>
      <c r="E11" s="60"/>
      <c r="F11" s="60"/>
      <c r="G11" s="60"/>
      <c r="H11" s="60"/>
      <c r="I11" s="60"/>
      <c r="J11" s="61"/>
      <c r="K11" s="3">
        <f>(F11-E11)+(D11-C11)+G11+H11+I11+J11</f>
        <v>0</v>
      </c>
      <c r="L11" s="3">
        <f>SUM(K11-$L$2)</f>
        <v>-8.5</v>
      </c>
      <c r="M11" s="3" t="e">
        <f>SUM(K11-$L$2)+M8</f>
        <v>#REF!</v>
      </c>
    </row>
    <row r="12" spans="1:13" ht="24.75" customHeight="1">
      <c r="A12" s="13" t="s">
        <v>10</v>
      </c>
      <c r="B12" s="14">
        <v>41829</v>
      </c>
      <c r="C12" s="60"/>
      <c r="D12" s="60"/>
      <c r="E12" s="60"/>
      <c r="F12" s="60"/>
      <c r="G12" s="54"/>
      <c r="H12" s="60"/>
      <c r="I12" s="60"/>
      <c r="J12" s="61"/>
      <c r="K12" s="3">
        <f>(F12-E12)+(D12-C12)+G12+H12+I12+J12</f>
        <v>0</v>
      </c>
      <c r="L12" s="3">
        <f>SUM(K12-$L$2)</f>
        <v>-8.5</v>
      </c>
      <c r="M12" s="3" t="e">
        <f>SUM(K12-$L$2)+M11</f>
        <v>#REF!</v>
      </c>
    </row>
    <row r="13" spans="1:13" ht="24.75" customHeight="1">
      <c r="A13" s="13" t="s">
        <v>11</v>
      </c>
      <c r="B13" s="14">
        <v>41830</v>
      </c>
      <c r="C13" s="60"/>
      <c r="D13" s="60"/>
      <c r="E13" s="60"/>
      <c r="F13" s="60"/>
      <c r="G13" s="54"/>
      <c r="H13" s="60"/>
      <c r="I13" s="60"/>
      <c r="J13" s="61"/>
      <c r="K13" s="3">
        <f>(F13-E13)+(D13-C13)+G13+H13+I13+J13</f>
        <v>0</v>
      </c>
      <c r="L13" s="3">
        <f>SUM(K13-$L$2)</f>
        <v>-8.5</v>
      </c>
      <c r="M13" s="3" t="e">
        <f>SUM(K13-$L$2)+M12</f>
        <v>#REF!</v>
      </c>
    </row>
    <row r="14" spans="1:13" ht="24.75" customHeight="1" thickBot="1">
      <c r="A14" s="13" t="s">
        <v>12</v>
      </c>
      <c r="B14" s="14">
        <v>41831</v>
      </c>
      <c r="C14" s="60"/>
      <c r="D14" s="60"/>
      <c r="E14" s="60"/>
      <c r="F14" s="60"/>
      <c r="G14" s="54"/>
      <c r="H14" s="60"/>
      <c r="I14" s="60"/>
      <c r="J14" s="61"/>
      <c r="K14" s="3">
        <f>(F14-E14)+(D14-C14)+G14+H14+I14+J14</f>
        <v>0</v>
      </c>
      <c r="L14" s="3">
        <f>SUM(K14-$L$2)</f>
        <v>-8.5</v>
      </c>
      <c r="M14" s="3" t="e">
        <f>SUM(K14-$L$2)+M13</f>
        <v>#REF!</v>
      </c>
    </row>
    <row r="15" spans="1:17" ht="24.75" customHeight="1" thickBot="1">
      <c r="A15" s="33" t="s">
        <v>6</v>
      </c>
      <c r="B15" s="34">
        <v>41832</v>
      </c>
      <c r="C15" s="35"/>
      <c r="D15" s="35"/>
      <c r="E15" s="35"/>
      <c r="F15" s="35"/>
      <c r="G15" s="37"/>
      <c r="H15" s="35"/>
      <c r="I15" s="35"/>
      <c r="J15" s="36"/>
      <c r="K15" s="3">
        <f>(F15-E15)+(D15-C15)+G15+H15+I15+J15</f>
        <v>0</v>
      </c>
      <c r="L15" s="3">
        <f>SUM(K15-$L$2)</f>
        <v>-8.5</v>
      </c>
      <c r="M15" s="3" t="e">
        <f>SUM(K15-$L$2)+M14</f>
        <v>#REF!</v>
      </c>
      <c r="Q15" s="21">
        <f>SUM(K11:K15)</f>
        <v>0</v>
      </c>
    </row>
    <row r="16" spans="1:13" ht="24.75" customHeight="1">
      <c r="A16" s="33" t="s">
        <v>7</v>
      </c>
      <c r="B16" s="34">
        <v>41833</v>
      </c>
      <c r="C16" s="35"/>
      <c r="D16" s="35"/>
      <c r="E16" s="35"/>
      <c r="F16" s="35"/>
      <c r="G16" s="37"/>
      <c r="H16" s="35"/>
      <c r="I16" s="35"/>
      <c r="J16" s="36"/>
      <c r="K16" s="3"/>
      <c r="L16" s="3"/>
      <c r="M16" s="3"/>
    </row>
    <row r="17" spans="1:10" ht="24.75" customHeight="1">
      <c r="A17" s="13" t="s">
        <v>8</v>
      </c>
      <c r="B17" s="14">
        <v>41834</v>
      </c>
      <c r="C17" s="60"/>
      <c r="D17" s="60"/>
      <c r="E17" s="60"/>
      <c r="F17" s="60"/>
      <c r="G17" s="54"/>
      <c r="H17" s="60"/>
      <c r="I17" s="60"/>
      <c r="J17" s="61"/>
    </row>
    <row r="18" spans="1:13" ht="24.75" customHeight="1">
      <c r="A18" s="13" t="s">
        <v>9</v>
      </c>
      <c r="B18" s="14">
        <v>41835</v>
      </c>
      <c r="C18" s="60"/>
      <c r="D18" s="60"/>
      <c r="E18" s="60"/>
      <c r="F18" s="60"/>
      <c r="G18" s="60"/>
      <c r="H18" s="60"/>
      <c r="I18" s="60"/>
      <c r="J18" s="61"/>
      <c r="K18" s="3">
        <f>(F18-E18)+(D18-C18)+G18+H18+I18+J18</f>
        <v>0</v>
      </c>
      <c r="L18" s="3">
        <f>SUM(K18-$L$2)</f>
        <v>-8.5</v>
      </c>
      <c r="M18" s="3" t="e">
        <f>SUM(K18-$L$2)+M15</f>
        <v>#REF!</v>
      </c>
    </row>
    <row r="19" spans="1:13" ht="24.75" customHeight="1">
      <c r="A19" s="13" t="s">
        <v>10</v>
      </c>
      <c r="B19" s="14">
        <v>41836</v>
      </c>
      <c r="C19" s="60"/>
      <c r="D19" s="60"/>
      <c r="E19" s="60"/>
      <c r="F19" s="60"/>
      <c r="G19" s="60"/>
      <c r="H19" s="60"/>
      <c r="I19" s="60"/>
      <c r="J19" s="61"/>
      <c r="K19" s="3">
        <f>(F19-E19)+(D19-C19)+G19+H19+I19+J19</f>
        <v>0</v>
      </c>
      <c r="L19" s="3">
        <f>SUM(K19-$L$2)</f>
        <v>-8.5</v>
      </c>
      <c r="M19" s="3" t="e">
        <f>SUM(K19-$L$2)+M18</f>
        <v>#REF!</v>
      </c>
    </row>
    <row r="20" spans="1:13" ht="24.75" customHeight="1">
      <c r="A20" s="13" t="s">
        <v>11</v>
      </c>
      <c r="B20" s="14">
        <v>41837</v>
      </c>
      <c r="C20" s="60"/>
      <c r="D20" s="60"/>
      <c r="E20" s="60"/>
      <c r="F20" s="60"/>
      <c r="G20" s="60"/>
      <c r="H20" s="60"/>
      <c r="I20" s="60"/>
      <c r="J20" s="61"/>
      <c r="K20" s="3">
        <f>(F20-E20)+(D20-C20)+G20+H20+I20+J20</f>
        <v>0</v>
      </c>
      <c r="L20" s="3">
        <f>SUM(K20-$L$2)</f>
        <v>-8.5</v>
      </c>
      <c r="M20" s="3" t="e">
        <f>SUM(K20-$L$2)+M19</f>
        <v>#REF!</v>
      </c>
    </row>
    <row r="21" spans="1:13" ht="24.75" customHeight="1" thickBot="1">
      <c r="A21" s="13" t="s">
        <v>12</v>
      </c>
      <c r="B21" s="14">
        <v>41838</v>
      </c>
      <c r="C21" s="60"/>
      <c r="D21" s="60"/>
      <c r="E21" s="60"/>
      <c r="F21" s="60"/>
      <c r="G21" s="54"/>
      <c r="H21" s="60"/>
      <c r="I21" s="60"/>
      <c r="J21" s="61"/>
      <c r="K21" s="3">
        <f>(F21-E21)+(D21-C21)+G21+H21+I21+J21</f>
        <v>0</v>
      </c>
      <c r="L21" s="3">
        <f>SUM(K21-$L$2)</f>
        <v>-8.5</v>
      </c>
      <c r="M21" s="3" t="e">
        <f>SUM(K21-$L$2)+M20</f>
        <v>#REF!</v>
      </c>
    </row>
    <row r="22" spans="1:17" ht="24.75" customHeight="1" thickBot="1">
      <c r="A22" s="33" t="s">
        <v>6</v>
      </c>
      <c r="B22" s="34">
        <v>41839</v>
      </c>
      <c r="C22" s="35"/>
      <c r="D22" s="35"/>
      <c r="E22" s="35"/>
      <c r="F22" s="35"/>
      <c r="G22" s="37"/>
      <c r="H22" s="35"/>
      <c r="I22" s="35"/>
      <c r="J22" s="36"/>
      <c r="K22" s="3">
        <f>(F22-E22)+(D22-C22)+G22+H22+I22+J22</f>
        <v>0</v>
      </c>
      <c r="L22" s="3">
        <f>SUM(K22-$L$2)</f>
        <v>-8.5</v>
      </c>
      <c r="M22" s="3" t="e">
        <f>SUM(K22-$L$2)+M21</f>
        <v>#REF!</v>
      </c>
      <c r="Q22" s="21">
        <f>SUM(K18:K22)</f>
        <v>0</v>
      </c>
    </row>
    <row r="23" spans="1:13" ht="24.75" customHeight="1">
      <c r="A23" s="33" t="s">
        <v>7</v>
      </c>
      <c r="B23" s="34">
        <v>41840</v>
      </c>
      <c r="C23" s="35"/>
      <c r="D23" s="35"/>
      <c r="E23" s="35"/>
      <c r="F23" s="35"/>
      <c r="G23" s="37"/>
      <c r="H23" s="35"/>
      <c r="I23" s="35"/>
      <c r="J23" s="36"/>
      <c r="K23" s="3"/>
      <c r="L23" s="3"/>
      <c r="M23" s="3"/>
    </row>
    <row r="24" spans="1:10" ht="24.75" customHeight="1">
      <c r="A24" s="13" t="s">
        <v>8</v>
      </c>
      <c r="B24" s="14">
        <v>41841</v>
      </c>
      <c r="C24" s="60"/>
      <c r="D24" s="60"/>
      <c r="E24" s="60"/>
      <c r="F24" s="60"/>
      <c r="G24" s="54"/>
      <c r="H24" s="60"/>
      <c r="I24" s="60"/>
      <c r="J24" s="61"/>
    </row>
    <row r="25" spans="1:13" ht="24.75" customHeight="1">
      <c r="A25" s="13" t="s">
        <v>9</v>
      </c>
      <c r="B25" s="14">
        <v>41842</v>
      </c>
      <c r="C25" s="60"/>
      <c r="D25" s="60"/>
      <c r="E25" s="60"/>
      <c r="F25" s="60"/>
      <c r="G25" s="60"/>
      <c r="H25" s="60"/>
      <c r="I25" s="60"/>
      <c r="J25" s="61"/>
      <c r="K25" s="3">
        <f>(F25-E25)+(D25-C25)+G25+H25+I25+J25</f>
        <v>0</v>
      </c>
      <c r="L25" s="3">
        <f>SUM(K25-$L$2)</f>
        <v>-8.5</v>
      </c>
      <c r="M25" s="3" t="e">
        <f>SUM(K25-$L$2)+M22</f>
        <v>#REF!</v>
      </c>
    </row>
    <row r="26" spans="1:13" ht="24.75" customHeight="1">
      <c r="A26" s="13" t="s">
        <v>10</v>
      </c>
      <c r="B26" s="14">
        <v>41843</v>
      </c>
      <c r="C26" s="60"/>
      <c r="D26" s="60"/>
      <c r="E26" s="60"/>
      <c r="F26" s="60"/>
      <c r="G26" s="54"/>
      <c r="H26" s="60"/>
      <c r="I26" s="60"/>
      <c r="J26" s="61"/>
      <c r="K26" s="3">
        <f>(F26-E26)+(D26-C26)+G26+H26+I26+J26</f>
        <v>0</v>
      </c>
      <c r="L26" s="3">
        <f>SUM(K26-$L$2)</f>
        <v>-8.5</v>
      </c>
      <c r="M26" s="3" t="e">
        <f>SUM(K26-$L$2)+M25</f>
        <v>#REF!</v>
      </c>
    </row>
    <row r="27" spans="1:13" ht="24.75" customHeight="1">
      <c r="A27" s="13" t="s">
        <v>11</v>
      </c>
      <c r="B27" s="14">
        <v>41844</v>
      </c>
      <c r="C27" s="60"/>
      <c r="D27" s="60"/>
      <c r="E27" s="60"/>
      <c r="F27" s="60"/>
      <c r="G27" s="54"/>
      <c r="H27" s="60"/>
      <c r="I27" s="60"/>
      <c r="J27" s="61"/>
      <c r="K27" s="3">
        <f>(F27-E27)+(D27-C27)+G27+H27+I27+J27</f>
        <v>0</v>
      </c>
      <c r="L27" s="3">
        <f>SUM(K27-$L$2)</f>
        <v>-8.5</v>
      </c>
      <c r="M27" s="3" t="e">
        <f>SUM(K27-$L$2)+M26</f>
        <v>#REF!</v>
      </c>
    </row>
    <row r="28" spans="1:13" ht="24.75" customHeight="1" thickBot="1">
      <c r="A28" s="13" t="s">
        <v>12</v>
      </c>
      <c r="B28" s="14">
        <v>41845</v>
      </c>
      <c r="C28" s="60"/>
      <c r="D28" s="60"/>
      <c r="E28" s="60"/>
      <c r="F28" s="60"/>
      <c r="G28" s="54"/>
      <c r="H28" s="60"/>
      <c r="I28" s="60"/>
      <c r="J28" s="61"/>
      <c r="K28" s="3">
        <f>(F28-E28)+(D28-C28)+G28+H28+I28+J28</f>
        <v>0</v>
      </c>
      <c r="L28" s="3">
        <f>SUM(K28-$L$2)</f>
        <v>-8.5</v>
      </c>
      <c r="M28" s="3" t="e">
        <f>SUM(K28-$L$2)+M27</f>
        <v>#REF!</v>
      </c>
    </row>
    <row r="29" spans="1:17" ht="24.75" customHeight="1" thickBot="1">
      <c r="A29" s="33" t="s">
        <v>6</v>
      </c>
      <c r="B29" s="34">
        <v>41846</v>
      </c>
      <c r="C29" s="35"/>
      <c r="D29" s="35"/>
      <c r="E29" s="35"/>
      <c r="F29" s="35"/>
      <c r="G29" s="37"/>
      <c r="H29" s="35"/>
      <c r="I29" s="35"/>
      <c r="J29" s="36"/>
      <c r="K29" s="3">
        <f>(F29-E29)+(D29-C29)+G29+H29+I29+J29</f>
        <v>0</v>
      </c>
      <c r="L29" s="3">
        <f>SUM(K29-$L$2)</f>
        <v>-8.5</v>
      </c>
      <c r="M29" s="3" t="e">
        <f>SUM(K29-$L$2)+M28</f>
        <v>#REF!</v>
      </c>
      <c r="Q29" s="21">
        <f>SUM(K25:K29)</f>
        <v>0</v>
      </c>
    </row>
    <row r="30" spans="1:10" ht="24.75" customHeight="1">
      <c r="A30" s="33" t="s">
        <v>7</v>
      </c>
      <c r="B30" s="34">
        <v>41847</v>
      </c>
      <c r="C30" s="35"/>
      <c r="D30" s="35"/>
      <c r="E30" s="35"/>
      <c r="F30" s="35"/>
      <c r="G30" s="37"/>
      <c r="H30" s="35"/>
      <c r="I30" s="35"/>
      <c r="J30" s="36"/>
    </row>
    <row r="31" spans="1:12" ht="24.75" customHeight="1">
      <c r="A31" s="13" t="s">
        <v>8</v>
      </c>
      <c r="B31" s="14">
        <v>41848</v>
      </c>
      <c r="C31" s="60"/>
      <c r="D31" s="60"/>
      <c r="E31" s="60"/>
      <c r="F31" s="60"/>
      <c r="G31" s="60"/>
      <c r="H31" s="60"/>
      <c r="I31" s="60"/>
      <c r="J31" s="61"/>
      <c r="L31" s="16"/>
    </row>
    <row r="32" spans="1:13" ht="24.75" customHeight="1">
      <c r="A32" s="13" t="s">
        <v>9</v>
      </c>
      <c r="B32" s="14">
        <v>41849</v>
      </c>
      <c r="C32" s="71"/>
      <c r="D32" s="71"/>
      <c r="E32" s="71"/>
      <c r="F32" s="71"/>
      <c r="G32" s="71"/>
      <c r="H32" s="71"/>
      <c r="I32" s="71"/>
      <c r="J32" s="72"/>
      <c r="K32" s="3">
        <f>(F32-E32)+(D32-C32)+G32+H32+I32+J32</f>
        <v>0</v>
      </c>
      <c r="L32" s="3">
        <f>SUM(K32-$L$2)</f>
        <v>-8.5</v>
      </c>
      <c r="M32" s="3" t="e">
        <f>SUM(K32-$L$2)+M29</f>
        <v>#REF!</v>
      </c>
    </row>
    <row r="33" spans="1:13" ht="24.75" customHeight="1" thickBot="1">
      <c r="A33" s="13" t="s">
        <v>10</v>
      </c>
      <c r="B33" s="14">
        <v>41850</v>
      </c>
      <c r="C33" s="71"/>
      <c r="D33" s="71"/>
      <c r="E33" s="71"/>
      <c r="F33" s="71"/>
      <c r="G33" s="71"/>
      <c r="H33" s="71"/>
      <c r="I33" s="71"/>
      <c r="J33" s="72"/>
      <c r="K33" s="3">
        <f>(F33-E33)+(D33-C33)+G33+H33+I33+J33</f>
        <v>0</v>
      </c>
      <c r="L33" s="3">
        <f>SUM(K33-$L$2)</f>
        <v>-8.5</v>
      </c>
      <c r="M33" s="3" t="e">
        <f>SUM(K33-$L$2)+M32</f>
        <v>#REF!</v>
      </c>
    </row>
    <row r="34" spans="1:17" ht="24.75" customHeight="1" thickBot="1">
      <c r="A34" s="62" t="s">
        <v>11</v>
      </c>
      <c r="B34" s="63">
        <v>41851</v>
      </c>
      <c r="C34" s="65"/>
      <c r="D34" s="65"/>
      <c r="E34" s="65"/>
      <c r="F34" s="65"/>
      <c r="G34" s="65"/>
      <c r="H34" s="65"/>
      <c r="I34" s="65"/>
      <c r="J34" s="73"/>
      <c r="K34" s="3">
        <f>(F34-E34)+(D34-C34)+G34+H34+I34+J34</f>
        <v>0</v>
      </c>
      <c r="L34" s="3">
        <f>SUM(K34-$L$2)</f>
        <v>-8.5</v>
      </c>
      <c r="M34" s="3" t="e">
        <f>SUM(K34-$L$2)+M33</f>
        <v>#REF!</v>
      </c>
      <c r="Q34" s="21">
        <f>SUM(K32:K34)</f>
        <v>0</v>
      </c>
    </row>
  </sheetData>
  <sheetProtection/>
  <mergeCells count="1">
    <mergeCell ref="A2:B2"/>
  </mergeCells>
  <printOptions/>
  <pageMargins left="0.7874015748031497" right="0.7874015748031497" top="0.7874015748031497" bottom="0.3937007874015748" header="0.3937007874015748" footer="0.1968503937007874"/>
  <pageSetup fitToHeight="1" fitToWidth="1" horizontalDpi="600" verticalDpi="600" orientation="portrait" paperSize="9" scale="87"/>
  <headerFooter alignWithMargins="0">
    <oddHeader>&amp;C&amp;12Arbeitszeitkontrolle
&amp;A</oddHeader>
    <oddFooter>&amp;L&amp;6&amp;F&amp;C&amp;8Seite &amp;P von &amp;N&amp;R&amp;8&amp;D / rf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GridLines="0" view="pageLayout" workbookViewId="0" topLeftCell="A1">
      <selection activeCell="E10" sqref="E10"/>
    </sheetView>
  </sheetViews>
  <sheetFormatPr defaultColWidth="11.57421875" defaultRowHeight="12.75"/>
  <cols>
    <col min="1" max="1" width="3.421875" style="2" bestFit="1" customWidth="1"/>
    <col min="2" max="2" width="12.28125" style="2" bestFit="1" customWidth="1"/>
    <col min="3" max="10" width="9.7109375" style="3" customWidth="1"/>
    <col min="11" max="17" width="11.421875" style="4" hidden="1" customWidth="1"/>
    <col min="18" max="18" width="15.28125" style="4" hidden="1" customWidth="1"/>
    <col min="19" max="19" width="8.8515625" style="4" hidden="1" customWidth="1"/>
    <col min="20" max="21" width="11.421875" style="4" hidden="1" customWidth="1"/>
    <col min="22" max="22" width="13.140625" style="4" hidden="1" customWidth="1"/>
    <col min="23" max="16384" width="11.421875" style="4" customWidth="1"/>
  </cols>
  <sheetData>
    <row r="1" spans="1:22" ht="21.75" customHeight="1" thickBot="1">
      <c r="A1" s="1" t="s">
        <v>19</v>
      </c>
      <c r="C1" s="1"/>
      <c r="L1" s="17" t="s">
        <v>20</v>
      </c>
      <c r="M1" s="17" t="s">
        <v>21</v>
      </c>
      <c r="R1" s="17" t="s">
        <v>27</v>
      </c>
      <c r="S1" s="17" t="s">
        <v>28</v>
      </c>
      <c r="T1" s="4" t="s">
        <v>32</v>
      </c>
      <c r="V1" s="4" t="s">
        <v>33</v>
      </c>
    </row>
    <row r="2" spans="1:22" s="8" customFormat="1" ht="13.5" thickBot="1">
      <c r="A2" s="76" t="s">
        <v>0</v>
      </c>
      <c r="B2" s="77"/>
      <c r="C2" s="5" t="s">
        <v>13</v>
      </c>
      <c r="D2" s="5"/>
      <c r="E2" s="5" t="s">
        <v>14</v>
      </c>
      <c r="F2" s="5"/>
      <c r="G2" s="6" t="s">
        <v>1</v>
      </c>
      <c r="H2" s="6" t="s">
        <v>2</v>
      </c>
      <c r="I2" s="6" t="s">
        <v>15</v>
      </c>
      <c r="J2" s="7" t="s">
        <v>18</v>
      </c>
      <c r="K2" s="21" t="e">
        <f>SUM(K4:K33)</f>
        <v>#VALUE!</v>
      </c>
      <c r="L2" s="15">
        <v>8.5</v>
      </c>
      <c r="M2" s="15" t="s">
        <v>22</v>
      </c>
      <c r="N2" s="15" t="s">
        <v>23</v>
      </c>
      <c r="O2" s="15" t="s">
        <v>25</v>
      </c>
      <c r="P2" s="15" t="s">
        <v>24</v>
      </c>
      <c r="Q2" s="15" t="s">
        <v>26</v>
      </c>
      <c r="R2" s="22" t="e">
        <f>'JUNI 2014'!T2</f>
        <v>#REF!</v>
      </c>
      <c r="S2" s="23">
        <f>S3/L2</f>
        <v>0</v>
      </c>
      <c r="T2" s="24" t="e">
        <f>R2-S2</f>
        <v>#REF!</v>
      </c>
      <c r="U2" s="25" t="s">
        <v>23</v>
      </c>
      <c r="V2" s="27" t="e">
        <f>'JANUAR 2014'!U2/12*J1+#REF!-SUM(#REF!+'JANUAR 2014'!S2+'FEBRUAR 2014'!S2+'MÄRZ 2014'!S2+'APRIL 2014'!S2+#REF!+'JUNI 2014'!S2)</f>
        <v>#REF!</v>
      </c>
    </row>
    <row r="3" spans="1:22" s="8" customFormat="1" ht="13.5" thickBot="1">
      <c r="A3" s="9"/>
      <c r="B3" s="10"/>
      <c r="C3" s="11" t="s">
        <v>4</v>
      </c>
      <c r="D3" s="11" t="s">
        <v>5</v>
      </c>
      <c r="E3" s="11" t="s">
        <v>4</v>
      </c>
      <c r="F3" s="11" t="s">
        <v>5</v>
      </c>
      <c r="G3" s="11"/>
      <c r="H3" s="11" t="s">
        <v>3</v>
      </c>
      <c r="I3" s="11" t="s">
        <v>16</v>
      </c>
      <c r="J3" s="12" t="s">
        <v>17</v>
      </c>
      <c r="K3" s="19" t="e">
        <f>SUM(L4:L33)+M3</f>
        <v>#VALUE!</v>
      </c>
      <c r="L3" s="21" t="e">
        <f>SUM(L4:L33)</f>
        <v>#VALUE!</v>
      </c>
      <c r="M3" s="18" t="e">
        <f>'JUNI 2014'!K3</f>
        <v>#REF!</v>
      </c>
      <c r="N3" s="20" t="e">
        <f>K3/8.5</f>
        <v>#VALUE!</v>
      </c>
      <c r="O3" s="21" t="e">
        <f>AVERAGE(L4:L33)</f>
        <v>#VALUE!</v>
      </c>
      <c r="P3" s="21" t="e">
        <f>AVERAGE(K4:K33)</f>
        <v>#VALUE!</v>
      </c>
      <c r="Q3" s="21" t="e">
        <f>AVERAGE(Q4:Q34)</f>
        <v>#VALUE!</v>
      </c>
      <c r="R3" s="22" t="e">
        <f>R2*L2</f>
        <v>#REF!</v>
      </c>
      <c r="S3" s="23">
        <f>SUM(G4:G34)</f>
        <v>0</v>
      </c>
      <c r="T3" s="23" t="e">
        <f>R3-S3</f>
        <v>#REF!</v>
      </c>
      <c r="U3" s="25" t="s">
        <v>29</v>
      </c>
      <c r="V3" s="26" t="e">
        <f>V2*L2</f>
        <v>#REF!</v>
      </c>
    </row>
    <row r="4" spans="1:13" ht="24.75" customHeight="1">
      <c r="A4" s="33" t="s">
        <v>12</v>
      </c>
      <c r="B4" s="34">
        <v>41852</v>
      </c>
      <c r="C4" s="51" t="s">
        <v>41</v>
      </c>
      <c r="D4" s="35"/>
      <c r="E4" s="35"/>
      <c r="F4" s="35"/>
      <c r="G4" s="35"/>
      <c r="H4" s="35"/>
      <c r="I4" s="35"/>
      <c r="J4" s="36"/>
      <c r="K4" s="3" t="e">
        <f>(F4-E4)+(D4-C4)+G4+H4+I4+J4</f>
        <v>#VALUE!</v>
      </c>
      <c r="L4" s="3" t="e">
        <f>SUM(K4-$L$2)</f>
        <v>#VALUE!</v>
      </c>
      <c r="M4" s="3" t="e">
        <f>SUM(K4-$L$2)+M3</f>
        <v>#VALUE!</v>
      </c>
    </row>
    <row r="5" spans="1:13" ht="24.75" customHeight="1">
      <c r="A5" s="33" t="s">
        <v>6</v>
      </c>
      <c r="B5" s="34">
        <v>41853</v>
      </c>
      <c r="C5" s="35"/>
      <c r="D5" s="35"/>
      <c r="E5" s="35"/>
      <c r="F5" s="35"/>
      <c r="G5" s="37"/>
      <c r="H5" s="35"/>
      <c r="I5" s="35"/>
      <c r="J5" s="36"/>
      <c r="K5" s="3">
        <f>(F5-E5)+(D5-C5)+G5+H5+I5+J5</f>
        <v>0</v>
      </c>
      <c r="L5" s="3">
        <f>SUM(K5-$L$2)</f>
        <v>-8.5</v>
      </c>
      <c r="M5" s="3" t="e">
        <f>SUM(K5-$L$2)+M4</f>
        <v>#VALUE!</v>
      </c>
    </row>
    <row r="6" spans="1:13" ht="24.75" customHeight="1">
      <c r="A6" s="33" t="s">
        <v>7</v>
      </c>
      <c r="B6" s="34">
        <v>41854</v>
      </c>
      <c r="C6" s="35"/>
      <c r="D6" s="35"/>
      <c r="E6" s="35"/>
      <c r="F6" s="35"/>
      <c r="G6" s="37"/>
      <c r="H6" s="35"/>
      <c r="I6" s="35"/>
      <c r="J6" s="36"/>
      <c r="K6" s="3">
        <f>(F6-E6)+(D6-C6)+G6+H6+I6+J6</f>
        <v>0</v>
      </c>
      <c r="L6" s="3">
        <f>SUM(K6-$L$2)</f>
        <v>-8.5</v>
      </c>
      <c r="M6" s="3" t="e">
        <f>SUM(K6-$L$2)+M5</f>
        <v>#VALUE!</v>
      </c>
    </row>
    <row r="7" spans="1:13" ht="24.75" customHeight="1" thickBot="1">
      <c r="A7" s="28" t="s">
        <v>8</v>
      </c>
      <c r="B7" s="29">
        <v>41855</v>
      </c>
      <c r="C7" s="30"/>
      <c r="D7" s="30"/>
      <c r="E7" s="30"/>
      <c r="F7" s="30"/>
      <c r="G7" s="32"/>
      <c r="H7" s="30"/>
      <c r="I7" s="30"/>
      <c r="J7" s="31"/>
      <c r="K7" s="3">
        <f>(F7-E7)+(D7-C7)+G7+H7+I7+J7</f>
        <v>0</v>
      </c>
      <c r="L7" s="3">
        <f>SUM(K7-$L$2)</f>
        <v>-8.5</v>
      </c>
      <c r="M7" s="3" t="e">
        <f>SUM(K7-$L$2)+M6</f>
        <v>#VALUE!</v>
      </c>
    </row>
    <row r="8" spans="1:17" ht="24.75" customHeight="1" thickBot="1">
      <c r="A8" s="13" t="s">
        <v>9</v>
      </c>
      <c r="B8" s="14">
        <v>41856</v>
      </c>
      <c r="C8" s="60"/>
      <c r="D8" s="60"/>
      <c r="E8" s="60"/>
      <c r="F8" s="60"/>
      <c r="G8" s="54"/>
      <c r="H8" s="60"/>
      <c r="I8" s="60"/>
      <c r="J8" s="61"/>
      <c r="K8" s="3">
        <f>(F8-E8)+(D8-C8)+G8+H8+I8+J8</f>
        <v>0</v>
      </c>
      <c r="L8" s="3">
        <f>SUM(K8-$L$2)</f>
        <v>-8.5</v>
      </c>
      <c r="M8" s="3" t="e">
        <f>SUM(K8-$L$2)+M7</f>
        <v>#VALUE!</v>
      </c>
      <c r="Q8" s="21" t="e">
        <f>SUM(K4:K8)</f>
        <v>#VALUE!</v>
      </c>
    </row>
    <row r="9" spans="1:10" ht="24.75" customHeight="1">
      <c r="A9" s="13" t="s">
        <v>10</v>
      </c>
      <c r="B9" s="14">
        <v>41857</v>
      </c>
      <c r="C9" s="60"/>
      <c r="D9" s="60"/>
      <c r="E9" s="60"/>
      <c r="F9" s="60"/>
      <c r="G9" s="54"/>
      <c r="H9" s="60"/>
      <c r="I9" s="60"/>
      <c r="J9" s="61"/>
    </row>
    <row r="10" spans="1:12" ht="24.75" customHeight="1">
      <c r="A10" s="13" t="s">
        <v>11</v>
      </c>
      <c r="B10" s="14">
        <v>41858</v>
      </c>
      <c r="C10" s="60"/>
      <c r="D10" s="60"/>
      <c r="E10" s="60"/>
      <c r="F10" s="60"/>
      <c r="G10" s="60"/>
      <c r="H10" s="60"/>
      <c r="I10" s="60"/>
      <c r="J10" s="61"/>
      <c r="K10" s="16"/>
      <c r="L10" s="16"/>
    </row>
    <row r="11" spans="1:13" ht="24.75" customHeight="1">
      <c r="A11" s="13" t="s">
        <v>12</v>
      </c>
      <c r="B11" s="14">
        <v>41859</v>
      </c>
      <c r="C11" s="60"/>
      <c r="D11" s="60"/>
      <c r="E11" s="60"/>
      <c r="F11" s="60"/>
      <c r="G11" s="60"/>
      <c r="H11" s="60"/>
      <c r="I11" s="60"/>
      <c r="J11" s="61"/>
      <c r="K11" s="3">
        <f>(F11-E11)+(D11-C11)+G11+H11+I11+J11</f>
        <v>0</v>
      </c>
      <c r="L11" s="3">
        <f>SUM(K11-$L$2)</f>
        <v>-8.5</v>
      </c>
      <c r="M11" s="3" t="e">
        <f>SUM(K11-$L$2)+M8</f>
        <v>#VALUE!</v>
      </c>
    </row>
    <row r="12" spans="1:13" ht="24.75" customHeight="1">
      <c r="A12" s="33" t="s">
        <v>6</v>
      </c>
      <c r="B12" s="34">
        <v>41860</v>
      </c>
      <c r="C12" s="35"/>
      <c r="D12" s="35"/>
      <c r="E12" s="35"/>
      <c r="F12" s="35"/>
      <c r="G12" s="37"/>
      <c r="H12" s="35"/>
      <c r="I12" s="35"/>
      <c r="J12" s="36"/>
      <c r="K12" s="3">
        <f>(F12-E12)+(D12-C12)+G12+H12+I12+J12</f>
        <v>0</v>
      </c>
      <c r="L12" s="3">
        <f>SUM(K12-$L$2)</f>
        <v>-8.5</v>
      </c>
      <c r="M12" s="3" t="e">
        <f>SUM(K12-$L$2)+M11</f>
        <v>#VALUE!</v>
      </c>
    </row>
    <row r="13" spans="1:13" ht="24.75" customHeight="1">
      <c r="A13" s="33" t="s">
        <v>7</v>
      </c>
      <c r="B13" s="34">
        <v>41861</v>
      </c>
      <c r="C13" s="35"/>
      <c r="D13" s="35"/>
      <c r="E13" s="35"/>
      <c r="F13" s="35"/>
      <c r="G13" s="37"/>
      <c r="H13" s="35"/>
      <c r="I13" s="35"/>
      <c r="J13" s="36"/>
      <c r="K13" s="3">
        <f>(F13-E13)+(D13-C13)+G13+H13+I13+J13</f>
        <v>0</v>
      </c>
      <c r="L13" s="3">
        <f>SUM(K13-$L$2)</f>
        <v>-8.5</v>
      </c>
      <c r="M13" s="3" t="e">
        <f>SUM(K13-$L$2)+M12</f>
        <v>#VALUE!</v>
      </c>
    </row>
    <row r="14" spans="1:13" ht="24.75" customHeight="1" thickBot="1">
      <c r="A14" s="13" t="s">
        <v>8</v>
      </c>
      <c r="B14" s="14">
        <v>41862</v>
      </c>
      <c r="C14" s="60"/>
      <c r="D14" s="60"/>
      <c r="E14" s="60"/>
      <c r="F14" s="60"/>
      <c r="G14" s="54"/>
      <c r="H14" s="60"/>
      <c r="I14" s="60"/>
      <c r="J14" s="61"/>
      <c r="K14" s="3">
        <f>(F14-E14)+(D14-C14)+G14+H14+I14+J14</f>
        <v>0</v>
      </c>
      <c r="L14" s="3">
        <f>SUM(K14-$L$2)</f>
        <v>-8.5</v>
      </c>
      <c r="M14" s="3" t="e">
        <f>SUM(K14-$L$2)+M13</f>
        <v>#VALUE!</v>
      </c>
    </row>
    <row r="15" spans="1:17" ht="24.75" customHeight="1" thickBot="1">
      <c r="A15" s="13" t="s">
        <v>9</v>
      </c>
      <c r="B15" s="14">
        <v>41863</v>
      </c>
      <c r="C15" s="60"/>
      <c r="D15" s="60"/>
      <c r="E15" s="60"/>
      <c r="F15" s="60"/>
      <c r="G15" s="54"/>
      <c r="H15" s="60"/>
      <c r="I15" s="60"/>
      <c r="J15" s="61"/>
      <c r="K15" s="3">
        <f>(F15-E15)+(D15-C15)+G15+H15+I15+J15</f>
        <v>0</v>
      </c>
      <c r="L15" s="3">
        <f>SUM(K15-$L$2)</f>
        <v>-8.5</v>
      </c>
      <c r="M15" s="3" t="e">
        <f>SUM(K15-$L$2)+M14</f>
        <v>#VALUE!</v>
      </c>
      <c r="Q15" s="21">
        <f>SUM(K11:K15)</f>
        <v>0</v>
      </c>
    </row>
    <row r="16" spans="1:13" ht="24.75" customHeight="1">
      <c r="A16" s="13" t="s">
        <v>10</v>
      </c>
      <c r="B16" s="14">
        <v>41864</v>
      </c>
      <c r="C16" s="60"/>
      <c r="D16" s="60"/>
      <c r="E16" s="60"/>
      <c r="F16" s="60"/>
      <c r="G16" s="54"/>
      <c r="H16" s="60"/>
      <c r="I16" s="60"/>
      <c r="J16" s="61"/>
      <c r="K16" s="3"/>
      <c r="L16" s="3"/>
      <c r="M16" s="3"/>
    </row>
    <row r="17" spans="1:10" ht="24.75" customHeight="1">
      <c r="A17" s="13" t="s">
        <v>11</v>
      </c>
      <c r="B17" s="14">
        <v>41865</v>
      </c>
      <c r="C17" s="60"/>
      <c r="D17" s="60"/>
      <c r="E17" s="60"/>
      <c r="F17" s="60"/>
      <c r="G17" s="54"/>
      <c r="H17" s="60"/>
      <c r="I17" s="60"/>
      <c r="J17" s="61"/>
    </row>
    <row r="18" spans="1:13" ht="24.75" customHeight="1">
      <c r="A18" s="13" t="s">
        <v>12</v>
      </c>
      <c r="B18" s="14">
        <v>41866</v>
      </c>
      <c r="C18" s="60"/>
      <c r="D18" s="60"/>
      <c r="E18" s="60"/>
      <c r="F18" s="60"/>
      <c r="G18" s="60"/>
      <c r="H18" s="60"/>
      <c r="I18" s="60"/>
      <c r="J18" s="61"/>
      <c r="K18" s="3">
        <f>(F18-E18)+(D18-C18)+G18+H18+I18+J18</f>
        <v>0</v>
      </c>
      <c r="L18" s="3">
        <f>SUM(K18-$L$2)</f>
        <v>-8.5</v>
      </c>
      <c r="M18" s="3" t="e">
        <f>SUM(K18-$L$2)+M15</f>
        <v>#VALUE!</v>
      </c>
    </row>
    <row r="19" spans="1:13" ht="24.75" customHeight="1">
      <c r="A19" s="33" t="s">
        <v>6</v>
      </c>
      <c r="B19" s="34">
        <v>41867</v>
      </c>
      <c r="C19" s="35"/>
      <c r="D19" s="35"/>
      <c r="E19" s="35"/>
      <c r="F19" s="35"/>
      <c r="G19" s="35"/>
      <c r="H19" s="35"/>
      <c r="I19" s="35"/>
      <c r="J19" s="36"/>
      <c r="K19" s="3">
        <f>(F19-E19)+(D19-C19)+G19+H19+I19+J19</f>
        <v>0</v>
      </c>
      <c r="L19" s="3">
        <f>SUM(K19-$L$2)</f>
        <v>-8.5</v>
      </c>
      <c r="M19" s="3" t="e">
        <f>SUM(K19-$L$2)+M18</f>
        <v>#VALUE!</v>
      </c>
    </row>
    <row r="20" spans="1:13" ht="24.75" customHeight="1">
      <c r="A20" s="33" t="s">
        <v>7</v>
      </c>
      <c r="B20" s="34">
        <v>41868</v>
      </c>
      <c r="C20" s="35"/>
      <c r="D20" s="35"/>
      <c r="E20" s="35"/>
      <c r="F20" s="35"/>
      <c r="G20" s="35"/>
      <c r="H20" s="35"/>
      <c r="I20" s="35"/>
      <c r="J20" s="36"/>
      <c r="K20" s="3">
        <f>(F20-E20)+(D20-C20)+G20+H20+I20+J20</f>
        <v>0</v>
      </c>
      <c r="L20" s="3">
        <f>SUM(K20-$L$2)</f>
        <v>-8.5</v>
      </c>
      <c r="M20" s="3" t="e">
        <f>SUM(K20-$L$2)+M19</f>
        <v>#VALUE!</v>
      </c>
    </row>
    <row r="21" spans="1:13" ht="24.75" customHeight="1" thickBot="1">
      <c r="A21" s="13" t="s">
        <v>8</v>
      </c>
      <c r="B21" s="14">
        <v>41869</v>
      </c>
      <c r="C21" s="60"/>
      <c r="D21" s="60"/>
      <c r="E21" s="60"/>
      <c r="F21" s="60"/>
      <c r="G21" s="54"/>
      <c r="H21" s="60"/>
      <c r="I21" s="60"/>
      <c r="J21" s="61"/>
      <c r="K21" s="3">
        <f>(F21-E21)+(D21-C21)+G21+H21+I21+J21</f>
        <v>0</v>
      </c>
      <c r="L21" s="3">
        <f>SUM(K21-$L$2)</f>
        <v>-8.5</v>
      </c>
      <c r="M21" s="3" t="e">
        <f>SUM(K21-$L$2)+M20</f>
        <v>#VALUE!</v>
      </c>
    </row>
    <row r="22" spans="1:17" ht="24.75" customHeight="1" thickBot="1">
      <c r="A22" s="13" t="s">
        <v>9</v>
      </c>
      <c r="B22" s="14">
        <v>41870</v>
      </c>
      <c r="C22" s="60"/>
      <c r="D22" s="60"/>
      <c r="E22" s="60"/>
      <c r="F22" s="60"/>
      <c r="G22" s="54"/>
      <c r="H22" s="60"/>
      <c r="I22" s="60"/>
      <c r="J22" s="61"/>
      <c r="K22" s="3">
        <f>(F22-E22)+(D22-C22)+G22+H22+I22+J22</f>
        <v>0</v>
      </c>
      <c r="L22" s="3">
        <f>SUM(K22-$L$2)</f>
        <v>-8.5</v>
      </c>
      <c r="M22" s="3" t="e">
        <f>SUM(K22-$L$2)+M21</f>
        <v>#VALUE!</v>
      </c>
      <c r="Q22" s="21">
        <f>SUM(K18:K22)</f>
        <v>0</v>
      </c>
    </row>
    <row r="23" spans="1:13" ht="24.75" customHeight="1">
      <c r="A23" s="13" t="s">
        <v>10</v>
      </c>
      <c r="B23" s="14">
        <v>41871</v>
      </c>
      <c r="C23" s="60"/>
      <c r="D23" s="60"/>
      <c r="E23" s="60"/>
      <c r="F23" s="60"/>
      <c r="G23" s="54"/>
      <c r="H23" s="60"/>
      <c r="I23" s="60"/>
      <c r="J23" s="61"/>
      <c r="K23" s="3"/>
      <c r="L23" s="3"/>
      <c r="M23" s="3"/>
    </row>
    <row r="24" spans="1:10" ht="24.75" customHeight="1">
      <c r="A24" s="13" t="s">
        <v>11</v>
      </c>
      <c r="B24" s="14">
        <v>41872</v>
      </c>
      <c r="C24" s="60"/>
      <c r="D24" s="60"/>
      <c r="E24" s="60"/>
      <c r="F24" s="60"/>
      <c r="G24" s="54"/>
      <c r="H24" s="60"/>
      <c r="I24" s="60"/>
      <c r="J24" s="61"/>
    </row>
    <row r="25" spans="1:13" ht="24.75" customHeight="1">
      <c r="A25" s="13" t="s">
        <v>12</v>
      </c>
      <c r="B25" s="14">
        <v>41873</v>
      </c>
      <c r="C25" s="60"/>
      <c r="D25" s="60"/>
      <c r="E25" s="60"/>
      <c r="F25" s="60"/>
      <c r="G25" s="60"/>
      <c r="H25" s="60"/>
      <c r="I25" s="60"/>
      <c r="J25" s="61"/>
      <c r="K25" s="3">
        <f>(F25-E25)+(D25-C25)+G25+H25+I25+J25</f>
        <v>0</v>
      </c>
      <c r="L25" s="3">
        <f>SUM(K25-$L$2)</f>
        <v>-8.5</v>
      </c>
      <c r="M25" s="3" t="e">
        <f>SUM(K25-$L$2)+M22</f>
        <v>#VALUE!</v>
      </c>
    </row>
    <row r="26" spans="1:13" ht="24.75" customHeight="1">
      <c r="A26" s="33" t="s">
        <v>6</v>
      </c>
      <c r="B26" s="34">
        <v>41874</v>
      </c>
      <c r="C26" s="35"/>
      <c r="D26" s="35"/>
      <c r="E26" s="35"/>
      <c r="F26" s="35"/>
      <c r="G26" s="37"/>
      <c r="H26" s="35"/>
      <c r="I26" s="35"/>
      <c r="J26" s="36"/>
      <c r="K26" s="3">
        <f>(F26-E26)+(D26-C26)+G26+H26+I26+J26</f>
        <v>0</v>
      </c>
      <c r="L26" s="3">
        <f>SUM(K26-$L$2)</f>
        <v>-8.5</v>
      </c>
      <c r="M26" s="3" t="e">
        <f>SUM(K26-$L$2)+M25</f>
        <v>#VALUE!</v>
      </c>
    </row>
    <row r="27" spans="1:13" ht="24.75" customHeight="1">
      <c r="A27" s="33" t="s">
        <v>7</v>
      </c>
      <c r="B27" s="34">
        <v>41875</v>
      </c>
      <c r="C27" s="35"/>
      <c r="D27" s="35"/>
      <c r="E27" s="35"/>
      <c r="F27" s="35"/>
      <c r="G27" s="37"/>
      <c r="H27" s="35"/>
      <c r="I27" s="35"/>
      <c r="J27" s="36"/>
      <c r="K27" s="3">
        <f>(F27-E27)+(D27-C27)+G27+H27+I27+J27</f>
        <v>0</v>
      </c>
      <c r="L27" s="3">
        <f>SUM(K27-$L$2)</f>
        <v>-8.5</v>
      </c>
      <c r="M27" s="3" t="e">
        <f>SUM(K27-$L$2)+M26</f>
        <v>#VALUE!</v>
      </c>
    </row>
    <row r="28" spans="1:13" ht="24.75" customHeight="1" thickBot="1">
      <c r="A28" s="13" t="s">
        <v>8</v>
      </c>
      <c r="B28" s="14">
        <v>41876</v>
      </c>
      <c r="C28" s="60"/>
      <c r="D28" s="60"/>
      <c r="E28" s="60"/>
      <c r="F28" s="60"/>
      <c r="G28" s="54"/>
      <c r="H28" s="60"/>
      <c r="I28" s="60"/>
      <c r="J28" s="61"/>
      <c r="K28" s="3">
        <f>(F28-E28)+(D28-C28)+G28+H28+I28+J28</f>
        <v>0</v>
      </c>
      <c r="L28" s="3">
        <f>SUM(K28-$L$2)</f>
        <v>-8.5</v>
      </c>
      <c r="M28" s="3" t="e">
        <f>SUM(K28-$L$2)+M27</f>
        <v>#VALUE!</v>
      </c>
    </row>
    <row r="29" spans="1:17" ht="24.75" customHeight="1" thickBot="1">
      <c r="A29" s="13" t="s">
        <v>9</v>
      </c>
      <c r="B29" s="14">
        <v>41877</v>
      </c>
      <c r="C29" s="60"/>
      <c r="D29" s="60"/>
      <c r="E29" s="60"/>
      <c r="F29" s="60"/>
      <c r="G29" s="54"/>
      <c r="H29" s="60"/>
      <c r="I29" s="60"/>
      <c r="J29" s="61"/>
      <c r="K29" s="3">
        <f>(F29-E29)+(D29-C29)+G29+H29+I29+J29</f>
        <v>0</v>
      </c>
      <c r="L29" s="3">
        <f>SUM(K29-$L$2)</f>
        <v>-8.5</v>
      </c>
      <c r="M29" s="3" t="e">
        <f>SUM(K29-$L$2)+M28</f>
        <v>#VALUE!</v>
      </c>
      <c r="Q29" s="21">
        <f>SUM(K25:K29)</f>
        <v>0</v>
      </c>
    </row>
    <row r="30" spans="1:10" ht="24.75" customHeight="1">
      <c r="A30" s="13" t="s">
        <v>10</v>
      </c>
      <c r="B30" s="14">
        <v>41878</v>
      </c>
      <c r="C30" s="60"/>
      <c r="D30" s="60"/>
      <c r="E30" s="60"/>
      <c r="F30" s="60"/>
      <c r="G30" s="54"/>
      <c r="H30" s="60"/>
      <c r="I30" s="60"/>
      <c r="J30" s="61"/>
    </row>
    <row r="31" spans="1:12" ht="24.75" customHeight="1">
      <c r="A31" s="13" t="s">
        <v>11</v>
      </c>
      <c r="B31" s="14">
        <v>41879</v>
      </c>
      <c r="C31" s="60"/>
      <c r="D31" s="60"/>
      <c r="E31" s="60"/>
      <c r="F31" s="60"/>
      <c r="G31" s="60"/>
      <c r="H31" s="60"/>
      <c r="I31" s="60"/>
      <c r="J31" s="61"/>
      <c r="L31" s="16"/>
    </row>
    <row r="32" spans="1:13" ht="24.75" customHeight="1">
      <c r="A32" s="13" t="s">
        <v>12</v>
      </c>
      <c r="B32" s="14">
        <v>41880</v>
      </c>
      <c r="C32" s="71"/>
      <c r="D32" s="71"/>
      <c r="E32" s="71"/>
      <c r="F32" s="71"/>
      <c r="G32" s="71"/>
      <c r="H32" s="71"/>
      <c r="I32" s="71"/>
      <c r="J32" s="72"/>
      <c r="K32" s="3">
        <f>(F32-E32)+(D32-C32)+G32+H32+I32+J32</f>
        <v>0</v>
      </c>
      <c r="L32" s="3">
        <f>SUM(K32-$L$2)</f>
        <v>-8.5</v>
      </c>
      <c r="M32" s="3" t="e">
        <f>SUM(K32-$L$2)+M29</f>
        <v>#VALUE!</v>
      </c>
    </row>
    <row r="33" spans="1:13" ht="24.75" customHeight="1" thickBot="1">
      <c r="A33" s="33" t="s">
        <v>6</v>
      </c>
      <c r="B33" s="34">
        <v>41881</v>
      </c>
      <c r="C33" s="74"/>
      <c r="D33" s="74"/>
      <c r="E33" s="74"/>
      <c r="F33" s="74"/>
      <c r="G33" s="74"/>
      <c r="H33" s="74"/>
      <c r="I33" s="74"/>
      <c r="J33" s="75"/>
      <c r="K33" s="3">
        <f>(F33-E33)+(D33-C33)+G33+H33+I33+J33</f>
        <v>0</v>
      </c>
      <c r="L33" s="3">
        <f>SUM(K33-$L$2)</f>
        <v>-8.5</v>
      </c>
      <c r="M33" s="3" t="e">
        <f>SUM(K33-$L$2)+M32</f>
        <v>#VALUE!</v>
      </c>
    </row>
    <row r="34" spans="1:17" ht="24.75" customHeight="1" thickBot="1">
      <c r="A34" s="45" t="s">
        <v>7</v>
      </c>
      <c r="B34" s="46">
        <v>41882</v>
      </c>
      <c r="C34" s="42"/>
      <c r="D34" s="42"/>
      <c r="E34" s="42"/>
      <c r="F34" s="42"/>
      <c r="G34" s="42"/>
      <c r="H34" s="42"/>
      <c r="I34" s="42"/>
      <c r="J34" s="49"/>
      <c r="K34" s="3">
        <f>(F34-E34)+(D34-C34)+G34+H34+I34+J34</f>
        <v>0</v>
      </c>
      <c r="L34" s="3">
        <f>SUM(K34-$L$2)</f>
        <v>-8.5</v>
      </c>
      <c r="M34" s="3" t="e">
        <f>SUM(K34-$L$2)+M33</f>
        <v>#VALUE!</v>
      </c>
      <c r="Q34" s="21">
        <f>SUM(K32:K34)</f>
        <v>0</v>
      </c>
    </row>
  </sheetData>
  <sheetProtection/>
  <mergeCells count="1">
    <mergeCell ref="A2:B2"/>
  </mergeCells>
  <printOptions/>
  <pageMargins left="0.7874015748031497" right="0.7874015748031497" top="0.7874015748031497" bottom="0.3937007874015748" header="0.3937007874015748" footer="0.1968503937007874"/>
  <pageSetup fitToHeight="1" fitToWidth="1" horizontalDpi="600" verticalDpi="600" orientation="portrait" paperSize="9" scale="86"/>
  <headerFooter alignWithMargins="0">
    <oddHeader>&amp;C&amp;12Arbeitszeitkontrolle
&amp;A</oddHeader>
    <oddFooter>&amp;L&amp;6&amp;F&amp;C&amp;8Seite &amp;P von &amp;N&amp;R&amp;8&amp;D / rf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GridLines="0" view="pageLayout" workbookViewId="0" topLeftCell="A1">
      <selection activeCell="E7" sqref="E7"/>
    </sheetView>
  </sheetViews>
  <sheetFormatPr defaultColWidth="11.57421875" defaultRowHeight="12.75"/>
  <cols>
    <col min="1" max="1" width="3.421875" style="2" bestFit="1" customWidth="1"/>
    <col min="2" max="2" width="12.140625" style="2" bestFit="1" customWidth="1"/>
    <col min="3" max="10" width="9.7109375" style="3" customWidth="1"/>
    <col min="11" max="22" width="11.421875" style="4" hidden="1" customWidth="1"/>
    <col min="23" max="16384" width="11.421875" style="4" customWidth="1"/>
  </cols>
  <sheetData>
    <row r="1" spans="1:22" ht="21.75" customHeight="1" thickBot="1">
      <c r="A1" s="1" t="s">
        <v>19</v>
      </c>
      <c r="D1" s="1"/>
      <c r="L1" s="17" t="s">
        <v>20</v>
      </c>
      <c r="M1" s="17" t="s">
        <v>21</v>
      </c>
      <c r="R1" s="17" t="s">
        <v>27</v>
      </c>
      <c r="S1" s="17" t="s">
        <v>28</v>
      </c>
      <c r="T1" s="17" t="s">
        <v>30</v>
      </c>
      <c r="U1" s="17"/>
      <c r="V1" s="17" t="s">
        <v>34</v>
      </c>
    </row>
    <row r="2" spans="1:22" s="8" customFormat="1" ht="13.5" thickBot="1">
      <c r="A2" s="76" t="s">
        <v>0</v>
      </c>
      <c r="B2" s="77"/>
      <c r="C2" s="5" t="s">
        <v>13</v>
      </c>
      <c r="D2" s="5"/>
      <c r="E2" s="5" t="s">
        <v>14</v>
      </c>
      <c r="F2" s="5"/>
      <c r="G2" s="6" t="s">
        <v>1</v>
      </c>
      <c r="H2" s="6" t="s">
        <v>2</v>
      </c>
      <c r="I2" s="6" t="s">
        <v>15</v>
      </c>
      <c r="J2" s="7" t="s">
        <v>18</v>
      </c>
      <c r="K2" s="21">
        <f>SUM(K4:K34)</f>
        <v>0</v>
      </c>
      <c r="L2" s="15">
        <v>8.5</v>
      </c>
      <c r="M2" s="15" t="s">
        <v>22</v>
      </c>
      <c r="N2" s="15" t="s">
        <v>23</v>
      </c>
      <c r="O2" s="15" t="s">
        <v>25</v>
      </c>
      <c r="P2" s="15" t="s">
        <v>24</v>
      </c>
      <c r="Q2" s="15" t="s">
        <v>26</v>
      </c>
      <c r="R2" s="22" t="e">
        <f>#REF!</f>
        <v>#REF!</v>
      </c>
      <c r="S2" s="23">
        <f>S3/L2</f>
        <v>0</v>
      </c>
      <c r="T2" s="24" t="e">
        <f>R2-S2</f>
        <v>#REF!</v>
      </c>
      <c r="U2" s="25" t="s">
        <v>23</v>
      </c>
      <c r="V2" s="27" t="e">
        <f>'JANUAR 2014'!U2/12*J1+#REF!-SUM(#REF!+'JANUAR 2014'!S2+'FEBRUAR 2014'!S2+'MÄRZ 2014'!S2+'APRIL 2014'!S2+#REF!+'JUNI 2014'!S2+'JULI 2014'!S2+#REF!)</f>
        <v>#REF!</v>
      </c>
    </row>
    <row r="3" spans="1:22" s="8" customFormat="1" ht="13.5" thickBot="1">
      <c r="A3" s="9"/>
      <c r="B3" s="10"/>
      <c r="C3" s="11" t="s">
        <v>4</v>
      </c>
      <c r="D3" s="11" t="s">
        <v>5</v>
      </c>
      <c r="E3" s="11" t="s">
        <v>4</v>
      </c>
      <c r="F3" s="11" t="s">
        <v>5</v>
      </c>
      <c r="G3" s="11"/>
      <c r="H3" s="11" t="s">
        <v>3</v>
      </c>
      <c r="I3" s="11" t="s">
        <v>16</v>
      </c>
      <c r="J3" s="12" t="s">
        <v>17</v>
      </c>
      <c r="K3" s="19" t="e">
        <f>SUM(L4:L34)+M3</f>
        <v>#REF!</v>
      </c>
      <c r="L3" s="21">
        <f>SUM(L4:L34)</f>
        <v>-178.5</v>
      </c>
      <c r="M3" s="18" t="e">
        <f>#REF!</f>
        <v>#REF!</v>
      </c>
      <c r="N3" s="20" t="e">
        <f>K3/8.5</f>
        <v>#REF!</v>
      </c>
      <c r="O3" s="21">
        <f>AVERAGE(L4:L34)</f>
        <v>-8.5</v>
      </c>
      <c r="P3" s="21">
        <f>AVERAGE(K4:K34)</f>
        <v>0</v>
      </c>
      <c r="Q3" s="21">
        <f>AVERAGE(Q4:Q34)</f>
        <v>0</v>
      </c>
      <c r="R3" s="22" t="e">
        <f>R2*L2</f>
        <v>#REF!</v>
      </c>
      <c r="S3" s="23">
        <f>SUM(G4:G34)</f>
        <v>0</v>
      </c>
      <c r="T3" s="23" t="e">
        <f>R3-S3</f>
        <v>#REF!</v>
      </c>
      <c r="U3" s="25" t="s">
        <v>29</v>
      </c>
      <c r="V3" s="26" t="e">
        <f>V2*L2</f>
        <v>#REF!</v>
      </c>
    </row>
    <row r="4" spans="1:13" ht="24.75" customHeight="1">
      <c r="A4" s="13" t="s">
        <v>8</v>
      </c>
      <c r="B4" s="14">
        <v>41883</v>
      </c>
      <c r="C4" s="60"/>
      <c r="D4" s="60"/>
      <c r="E4" s="60"/>
      <c r="F4" s="60"/>
      <c r="G4" s="60"/>
      <c r="H4" s="54"/>
      <c r="I4" s="60"/>
      <c r="J4" s="61"/>
      <c r="K4" s="3"/>
      <c r="L4" s="3"/>
      <c r="M4" s="3"/>
    </row>
    <row r="5" spans="1:13" ht="24.75" customHeight="1">
      <c r="A5" s="13" t="s">
        <v>9</v>
      </c>
      <c r="B5" s="14">
        <v>41884</v>
      </c>
      <c r="C5" s="60"/>
      <c r="D5" s="60"/>
      <c r="E5" s="60"/>
      <c r="F5" s="60"/>
      <c r="G5" s="60"/>
      <c r="H5" s="60"/>
      <c r="I5" s="60"/>
      <c r="J5" s="61"/>
      <c r="K5" s="3">
        <f>(F5-E5)+(D5-C5)+G5+H5+I5+J5</f>
        <v>0</v>
      </c>
      <c r="L5" s="3">
        <f>SUM(K5-$L$2)</f>
        <v>-8.5</v>
      </c>
      <c r="M5" s="3" t="e">
        <f>SUM(K5-$L$2)+M3</f>
        <v>#REF!</v>
      </c>
    </row>
    <row r="6" spans="1:13" ht="24.75" customHeight="1">
      <c r="A6" s="13" t="s">
        <v>10</v>
      </c>
      <c r="B6" s="14">
        <v>41885</v>
      </c>
      <c r="C6" s="60"/>
      <c r="D6" s="60"/>
      <c r="E6" s="60"/>
      <c r="F6" s="60"/>
      <c r="G6" s="60"/>
      <c r="H6" s="60"/>
      <c r="I6" s="60"/>
      <c r="J6" s="61"/>
      <c r="K6" s="3">
        <f aca="true" t="shared" si="0" ref="K6:K33">(F6-E6)+(D6-C6)+G6+H6+I6+J6</f>
        <v>0</v>
      </c>
      <c r="L6" s="3">
        <f aca="true" t="shared" si="1" ref="L6:L33">SUM(K6-$L$2)</f>
        <v>-8.5</v>
      </c>
      <c r="M6" s="3" t="e">
        <f>SUM(K6-$L$2)+M5</f>
        <v>#REF!</v>
      </c>
    </row>
    <row r="7" spans="1:13" ht="24.75" customHeight="1">
      <c r="A7" s="13" t="s">
        <v>11</v>
      </c>
      <c r="B7" s="14">
        <v>41886</v>
      </c>
      <c r="C7" s="60"/>
      <c r="D7" s="60"/>
      <c r="E7" s="60"/>
      <c r="F7" s="60"/>
      <c r="G7" s="60"/>
      <c r="H7" s="60"/>
      <c r="I7" s="60"/>
      <c r="J7" s="61"/>
      <c r="K7" s="3">
        <f t="shared" si="0"/>
        <v>0</v>
      </c>
      <c r="L7" s="3">
        <f t="shared" si="1"/>
        <v>-8.5</v>
      </c>
      <c r="M7" s="3" t="e">
        <f>SUM(K7-$L$2)+M6</f>
        <v>#REF!</v>
      </c>
    </row>
    <row r="8" spans="1:13" ht="24.75" customHeight="1" thickBot="1">
      <c r="A8" s="13" t="s">
        <v>12</v>
      </c>
      <c r="B8" s="14">
        <v>41887</v>
      </c>
      <c r="C8" s="60"/>
      <c r="D8" s="60"/>
      <c r="E8" s="60"/>
      <c r="F8" s="60"/>
      <c r="G8" s="60"/>
      <c r="H8" s="60"/>
      <c r="I8" s="60"/>
      <c r="J8" s="61"/>
      <c r="K8" s="3">
        <f t="shared" si="0"/>
        <v>0</v>
      </c>
      <c r="L8" s="3">
        <f t="shared" si="1"/>
        <v>-8.5</v>
      </c>
      <c r="M8" s="3" t="e">
        <f aca="true" t="shared" si="2" ref="M8:M30">SUM(K8-$L$2)+M7</f>
        <v>#REF!</v>
      </c>
    </row>
    <row r="9" spans="1:17" ht="24.75" customHeight="1" thickBot="1">
      <c r="A9" s="33" t="s">
        <v>6</v>
      </c>
      <c r="B9" s="34">
        <v>41888</v>
      </c>
      <c r="C9" s="35"/>
      <c r="D9" s="35"/>
      <c r="E9" s="35"/>
      <c r="F9" s="35"/>
      <c r="G9" s="35"/>
      <c r="H9" s="35"/>
      <c r="I9" s="35"/>
      <c r="J9" s="36"/>
      <c r="K9" s="3">
        <f t="shared" si="0"/>
        <v>0</v>
      </c>
      <c r="L9" s="3">
        <f t="shared" si="1"/>
        <v>-8.5</v>
      </c>
      <c r="M9" s="3" t="e">
        <f t="shared" si="2"/>
        <v>#REF!</v>
      </c>
      <c r="Q9" s="21">
        <f>SUM(K5:K9)</f>
        <v>0</v>
      </c>
    </row>
    <row r="10" spans="1:13" ht="24.75" customHeight="1">
      <c r="A10" s="33" t="s">
        <v>7</v>
      </c>
      <c r="B10" s="34">
        <v>41889</v>
      </c>
      <c r="C10" s="35"/>
      <c r="D10" s="35"/>
      <c r="E10" s="35"/>
      <c r="F10" s="35"/>
      <c r="G10" s="35"/>
      <c r="H10" s="35"/>
      <c r="I10" s="35"/>
      <c r="J10" s="36"/>
      <c r="K10" s="3"/>
      <c r="L10" s="3"/>
      <c r="M10" s="3"/>
    </row>
    <row r="11" spans="1:13" ht="24.75" customHeight="1">
      <c r="A11" s="13" t="s">
        <v>8</v>
      </c>
      <c r="B11" s="14">
        <v>41890</v>
      </c>
      <c r="C11" s="60"/>
      <c r="D11" s="60"/>
      <c r="E11" s="60"/>
      <c r="F11" s="60"/>
      <c r="G11" s="60"/>
      <c r="H11" s="60"/>
      <c r="I11" s="60"/>
      <c r="J11" s="61"/>
      <c r="K11" s="3"/>
      <c r="L11" s="3"/>
      <c r="M11" s="3"/>
    </row>
    <row r="12" spans="1:13" ht="24.75" customHeight="1">
      <c r="A12" s="13" t="s">
        <v>9</v>
      </c>
      <c r="B12" s="14">
        <v>41891</v>
      </c>
      <c r="C12" s="60"/>
      <c r="D12" s="60"/>
      <c r="E12" s="60"/>
      <c r="F12" s="60"/>
      <c r="G12" s="60"/>
      <c r="H12" s="60"/>
      <c r="I12" s="60"/>
      <c r="J12" s="61"/>
      <c r="K12" s="3">
        <f t="shared" si="0"/>
        <v>0</v>
      </c>
      <c r="L12" s="3">
        <f t="shared" si="1"/>
        <v>-8.5</v>
      </c>
      <c r="M12" s="3" t="e">
        <f>SUM(K12-$L$2)+M9</f>
        <v>#REF!</v>
      </c>
    </row>
    <row r="13" spans="1:13" ht="24.75" customHeight="1">
      <c r="A13" s="13" t="s">
        <v>10</v>
      </c>
      <c r="B13" s="14">
        <v>41892</v>
      </c>
      <c r="C13" s="60"/>
      <c r="D13" s="60"/>
      <c r="E13" s="60"/>
      <c r="F13" s="60"/>
      <c r="G13" s="60"/>
      <c r="H13" s="60"/>
      <c r="I13" s="60"/>
      <c r="J13" s="61"/>
      <c r="K13" s="3">
        <f t="shared" si="0"/>
        <v>0</v>
      </c>
      <c r="L13" s="3">
        <f t="shared" si="1"/>
        <v>-8.5</v>
      </c>
      <c r="M13" s="3" t="e">
        <f t="shared" si="2"/>
        <v>#REF!</v>
      </c>
    </row>
    <row r="14" spans="1:13" ht="24.75" customHeight="1">
      <c r="A14" s="13" t="s">
        <v>11</v>
      </c>
      <c r="B14" s="14">
        <v>41893</v>
      </c>
      <c r="C14" s="60"/>
      <c r="D14" s="60"/>
      <c r="E14" s="60"/>
      <c r="F14" s="60"/>
      <c r="G14" s="60"/>
      <c r="H14" s="60"/>
      <c r="I14" s="60"/>
      <c r="J14" s="61"/>
      <c r="K14" s="3">
        <f t="shared" si="0"/>
        <v>0</v>
      </c>
      <c r="L14" s="3">
        <f t="shared" si="1"/>
        <v>-8.5</v>
      </c>
      <c r="M14" s="3" t="e">
        <f t="shared" si="2"/>
        <v>#REF!</v>
      </c>
    </row>
    <row r="15" spans="1:13" ht="24.75" customHeight="1" thickBot="1">
      <c r="A15" s="13" t="s">
        <v>12</v>
      </c>
      <c r="B15" s="14">
        <v>41894</v>
      </c>
      <c r="C15" s="60"/>
      <c r="D15" s="60"/>
      <c r="E15" s="60"/>
      <c r="F15" s="60"/>
      <c r="G15" s="60"/>
      <c r="H15" s="60"/>
      <c r="I15" s="60"/>
      <c r="J15" s="61"/>
      <c r="K15" s="3">
        <f t="shared" si="0"/>
        <v>0</v>
      </c>
      <c r="L15" s="3">
        <f t="shared" si="1"/>
        <v>-8.5</v>
      </c>
      <c r="M15" s="3" t="e">
        <f t="shared" si="2"/>
        <v>#REF!</v>
      </c>
    </row>
    <row r="16" spans="1:17" ht="24.75" customHeight="1" thickBot="1">
      <c r="A16" s="33" t="s">
        <v>6</v>
      </c>
      <c r="B16" s="34">
        <v>41895</v>
      </c>
      <c r="C16" s="35"/>
      <c r="D16" s="35"/>
      <c r="E16" s="35"/>
      <c r="F16" s="35"/>
      <c r="G16" s="35"/>
      <c r="H16" s="35"/>
      <c r="I16" s="35"/>
      <c r="J16" s="36"/>
      <c r="K16" s="3">
        <f t="shared" si="0"/>
        <v>0</v>
      </c>
      <c r="L16" s="3">
        <f t="shared" si="1"/>
        <v>-8.5</v>
      </c>
      <c r="M16" s="3" t="e">
        <f t="shared" si="2"/>
        <v>#REF!</v>
      </c>
      <c r="Q16" s="21">
        <f>SUM(K12:K16)</f>
        <v>0</v>
      </c>
    </row>
    <row r="17" spans="1:13" ht="24.75" customHeight="1">
      <c r="A17" s="33" t="s">
        <v>7</v>
      </c>
      <c r="B17" s="34">
        <v>41896</v>
      </c>
      <c r="C17" s="35"/>
      <c r="D17" s="35"/>
      <c r="E17" s="35"/>
      <c r="F17" s="35"/>
      <c r="G17" s="35"/>
      <c r="H17" s="35"/>
      <c r="I17" s="35"/>
      <c r="J17" s="36"/>
      <c r="K17" s="3"/>
      <c r="L17" s="3"/>
      <c r="M17" s="3"/>
    </row>
    <row r="18" spans="1:13" ht="24.75" customHeight="1">
      <c r="A18" s="13" t="s">
        <v>8</v>
      </c>
      <c r="B18" s="14">
        <v>41897</v>
      </c>
      <c r="C18" s="60"/>
      <c r="D18" s="60"/>
      <c r="E18" s="60"/>
      <c r="F18" s="60"/>
      <c r="G18" s="60"/>
      <c r="H18" s="60"/>
      <c r="I18" s="60"/>
      <c r="J18" s="61"/>
      <c r="K18" s="3"/>
      <c r="L18" s="3"/>
      <c r="M18" s="3"/>
    </row>
    <row r="19" spans="1:13" ht="24.75" customHeight="1">
      <c r="A19" s="13" t="s">
        <v>9</v>
      </c>
      <c r="B19" s="14">
        <v>41898</v>
      </c>
      <c r="C19" s="60"/>
      <c r="D19" s="60"/>
      <c r="E19" s="60"/>
      <c r="F19" s="60"/>
      <c r="G19" s="60"/>
      <c r="H19" s="60"/>
      <c r="I19" s="60"/>
      <c r="J19" s="61"/>
      <c r="K19" s="3">
        <f t="shared" si="0"/>
        <v>0</v>
      </c>
      <c r="L19" s="3">
        <f t="shared" si="1"/>
        <v>-8.5</v>
      </c>
      <c r="M19" s="3" t="e">
        <f>SUM(K19-$L$2)+M16</f>
        <v>#REF!</v>
      </c>
    </row>
    <row r="20" spans="1:13" ht="24.75" customHeight="1">
      <c r="A20" s="13" t="s">
        <v>10</v>
      </c>
      <c r="B20" s="14">
        <v>41899</v>
      </c>
      <c r="C20" s="60"/>
      <c r="D20" s="60"/>
      <c r="E20" s="60"/>
      <c r="F20" s="60"/>
      <c r="G20" s="60"/>
      <c r="H20" s="60"/>
      <c r="I20" s="60"/>
      <c r="J20" s="61"/>
      <c r="K20" s="3">
        <f t="shared" si="0"/>
        <v>0</v>
      </c>
      <c r="L20" s="3">
        <f t="shared" si="1"/>
        <v>-8.5</v>
      </c>
      <c r="M20" s="3" t="e">
        <f t="shared" si="2"/>
        <v>#REF!</v>
      </c>
    </row>
    <row r="21" spans="1:13" ht="24.75" customHeight="1">
      <c r="A21" s="13" t="s">
        <v>11</v>
      </c>
      <c r="B21" s="14">
        <v>41900</v>
      </c>
      <c r="C21" s="60"/>
      <c r="D21" s="60"/>
      <c r="E21" s="60"/>
      <c r="F21" s="60"/>
      <c r="G21" s="60"/>
      <c r="H21" s="60"/>
      <c r="I21" s="60"/>
      <c r="J21" s="61"/>
      <c r="K21" s="3">
        <f t="shared" si="0"/>
        <v>0</v>
      </c>
      <c r="L21" s="3">
        <f t="shared" si="1"/>
        <v>-8.5</v>
      </c>
      <c r="M21" s="3" t="e">
        <f t="shared" si="2"/>
        <v>#REF!</v>
      </c>
    </row>
    <row r="22" spans="1:13" ht="24.75" customHeight="1" thickBot="1">
      <c r="A22" s="13" t="s">
        <v>12</v>
      </c>
      <c r="B22" s="14">
        <v>41901</v>
      </c>
      <c r="C22" s="60"/>
      <c r="D22" s="60"/>
      <c r="E22" s="60"/>
      <c r="F22" s="60"/>
      <c r="G22" s="60"/>
      <c r="H22" s="60"/>
      <c r="I22" s="60"/>
      <c r="J22" s="61"/>
      <c r="K22" s="3">
        <f t="shared" si="0"/>
        <v>0</v>
      </c>
      <c r="L22" s="3">
        <f t="shared" si="1"/>
        <v>-8.5</v>
      </c>
      <c r="M22" s="3" t="e">
        <f t="shared" si="2"/>
        <v>#REF!</v>
      </c>
    </row>
    <row r="23" spans="1:17" ht="24.75" customHeight="1" thickBot="1">
      <c r="A23" s="33" t="s">
        <v>6</v>
      </c>
      <c r="B23" s="34">
        <v>41902</v>
      </c>
      <c r="C23" s="35"/>
      <c r="D23" s="35"/>
      <c r="E23" s="35"/>
      <c r="F23" s="35"/>
      <c r="G23" s="35"/>
      <c r="H23" s="35"/>
      <c r="I23" s="35"/>
      <c r="J23" s="36"/>
      <c r="K23" s="3">
        <f t="shared" si="0"/>
        <v>0</v>
      </c>
      <c r="L23" s="3">
        <f t="shared" si="1"/>
        <v>-8.5</v>
      </c>
      <c r="M23" s="3" t="e">
        <f t="shared" si="2"/>
        <v>#REF!</v>
      </c>
      <c r="Q23" s="21">
        <f>SUM(K19:K23)</f>
        <v>0</v>
      </c>
    </row>
    <row r="24" spans="1:13" ht="24.75" customHeight="1">
      <c r="A24" s="33" t="s">
        <v>7</v>
      </c>
      <c r="B24" s="34">
        <v>41903</v>
      </c>
      <c r="C24" s="35"/>
      <c r="D24" s="35"/>
      <c r="E24" s="35"/>
      <c r="F24" s="35"/>
      <c r="G24" s="35"/>
      <c r="H24" s="35"/>
      <c r="I24" s="35"/>
      <c r="J24" s="36"/>
      <c r="K24" s="3"/>
      <c r="L24" s="3"/>
      <c r="M24" s="3"/>
    </row>
    <row r="25" spans="1:13" ht="24.75" customHeight="1">
      <c r="A25" s="13" t="s">
        <v>8</v>
      </c>
      <c r="B25" s="14">
        <v>41904</v>
      </c>
      <c r="C25" s="60"/>
      <c r="D25" s="60"/>
      <c r="E25" s="60"/>
      <c r="F25" s="60"/>
      <c r="G25" s="60"/>
      <c r="H25" s="60"/>
      <c r="I25" s="60"/>
      <c r="J25" s="61"/>
      <c r="K25" s="3"/>
      <c r="L25" s="3"/>
      <c r="M25" s="3"/>
    </row>
    <row r="26" spans="1:13" ht="24.75" customHeight="1">
      <c r="A26" s="13" t="s">
        <v>9</v>
      </c>
      <c r="B26" s="14">
        <v>41905</v>
      </c>
      <c r="C26" s="60"/>
      <c r="D26" s="60"/>
      <c r="E26" s="60"/>
      <c r="F26" s="60"/>
      <c r="G26" s="60"/>
      <c r="H26" s="60"/>
      <c r="I26" s="60"/>
      <c r="J26" s="61"/>
      <c r="K26" s="3">
        <f t="shared" si="0"/>
        <v>0</v>
      </c>
      <c r="L26" s="3">
        <f t="shared" si="1"/>
        <v>-8.5</v>
      </c>
      <c r="M26" s="3" t="e">
        <f>SUM(K26-$L$2)+M23</f>
        <v>#REF!</v>
      </c>
    </row>
    <row r="27" spans="1:13" ht="24.75" customHeight="1">
      <c r="A27" s="13" t="s">
        <v>10</v>
      </c>
      <c r="B27" s="14">
        <v>41906</v>
      </c>
      <c r="C27" s="60"/>
      <c r="D27" s="60"/>
      <c r="E27" s="60"/>
      <c r="F27" s="60"/>
      <c r="G27" s="60"/>
      <c r="H27" s="60"/>
      <c r="I27" s="60"/>
      <c r="J27" s="61"/>
      <c r="K27" s="3">
        <f t="shared" si="0"/>
        <v>0</v>
      </c>
      <c r="L27" s="3">
        <f t="shared" si="1"/>
        <v>-8.5</v>
      </c>
      <c r="M27" s="3" t="e">
        <f t="shared" si="2"/>
        <v>#REF!</v>
      </c>
    </row>
    <row r="28" spans="1:13" ht="24.75" customHeight="1">
      <c r="A28" s="13" t="s">
        <v>11</v>
      </c>
      <c r="B28" s="14">
        <v>41907</v>
      </c>
      <c r="C28" s="60"/>
      <c r="D28" s="60"/>
      <c r="E28" s="60"/>
      <c r="F28" s="60"/>
      <c r="G28" s="60"/>
      <c r="H28" s="60"/>
      <c r="I28" s="60"/>
      <c r="J28" s="61"/>
      <c r="K28" s="3">
        <f t="shared" si="0"/>
        <v>0</v>
      </c>
      <c r="L28" s="3">
        <f t="shared" si="1"/>
        <v>-8.5</v>
      </c>
      <c r="M28" s="3" t="e">
        <f t="shared" si="2"/>
        <v>#REF!</v>
      </c>
    </row>
    <row r="29" spans="1:13" ht="24.75" customHeight="1" thickBot="1">
      <c r="A29" s="13" t="s">
        <v>12</v>
      </c>
      <c r="B29" s="14">
        <v>41908</v>
      </c>
      <c r="C29" s="60"/>
      <c r="D29" s="60"/>
      <c r="E29" s="60"/>
      <c r="F29" s="60"/>
      <c r="G29" s="60"/>
      <c r="H29" s="60"/>
      <c r="I29" s="60"/>
      <c r="J29" s="61"/>
      <c r="K29" s="3">
        <f t="shared" si="0"/>
        <v>0</v>
      </c>
      <c r="L29" s="3">
        <f t="shared" si="1"/>
        <v>-8.5</v>
      </c>
      <c r="M29" s="3" t="e">
        <f t="shared" si="2"/>
        <v>#REF!</v>
      </c>
    </row>
    <row r="30" spans="1:17" ht="24.75" customHeight="1" thickBot="1">
      <c r="A30" s="33" t="s">
        <v>6</v>
      </c>
      <c r="B30" s="34">
        <v>41909</v>
      </c>
      <c r="C30" s="37"/>
      <c r="D30" s="37"/>
      <c r="E30" s="37"/>
      <c r="F30" s="37"/>
      <c r="G30" s="37"/>
      <c r="H30" s="37"/>
      <c r="I30" s="37"/>
      <c r="J30" s="38"/>
      <c r="K30" s="3">
        <f t="shared" si="0"/>
        <v>0</v>
      </c>
      <c r="L30" s="3">
        <f t="shared" si="1"/>
        <v>-8.5</v>
      </c>
      <c r="M30" s="3" t="e">
        <f t="shared" si="2"/>
        <v>#REF!</v>
      </c>
      <c r="Q30" s="21">
        <f>SUM(K26:K30)</f>
        <v>0</v>
      </c>
    </row>
    <row r="31" spans="1:13" ht="24.75" customHeight="1">
      <c r="A31" s="33" t="s">
        <v>7</v>
      </c>
      <c r="B31" s="34">
        <v>41910</v>
      </c>
      <c r="C31" s="37"/>
      <c r="D31" s="37"/>
      <c r="E31" s="37"/>
      <c r="F31" s="37"/>
      <c r="G31" s="37"/>
      <c r="H31" s="37"/>
      <c r="I31" s="37"/>
      <c r="J31" s="38"/>
      <c r="K31" s="3"/>
      <c r="L31" s="3"/>
      <c r="M31" s="3"/>
    </row>
    <row r="32" spans="1:13" ht="24.75" customHeight="1" thickBot="1">
      <c r="A32" s="13" t="s">
        <v>8</v>
      </c>
      <c r="B32" s="14">
        <v>41911</v>
      </c>
      <c r="C32" s="54"/>
      <c r="D32" s="54"/>
      <c r="E32" s="54"/>
      <c r="F32" s="54"/>
      <c r="G32" s="54"/>
      <c r="H32" s="54"/>
      <c r="I32" s="54"/>
      <c r="J32" s="55"/>
      <c r="K32" s="3"/>
      <c r="L32" s="3"/>
      <c r="M32" s="3"/>
    </row>
    <row r="33" spans="1:17" ht="24.75" customHeight="1" thickBot="1">
      <c r="A33" s="62" t="s">
        <v>9</v>
      </c>
      <c r="B33" s="63">
        <v>41912</v>
      </c>
      <c r="C33" s="56"/>
      <c r="D33" s="56"/>
      <c r="E33" s="56"/>
      <c r="F33" s="56"/>
      <c r="G33" s="56"/>
      <c r="H33" s="56"/>
      <c r="I33" s="56"/>
      <c r="J33" s="57"/>
      <c r="K33" s="3">
        <f t="shared" si="0"/>
        <v>0</v>
      </c>
      <c r="L33" s="3">
        <f t="shared" si="1"/>
        <v>-8.5</v>
      </c>
      <c r="M33" s="3" t="e">
        <f>SUM(K33-$L$2)+M30</f>
        <v>#REF!</v>
      </c>
      <c r="Q33" s="21">
        <f>SUM(K33)</f>
        <v>0</v>
      </c>
    </row>
    <row r="34" spans="11:13" ht="12.75">
      <c r="K34" s="3"/>
      <c r="L34" s="3"/>
      <c r="M34" s="3"/>
    </row>
  </sheetData>
  <sheetProtection/>
  <mergeCells count="1">
    <mergeCell ref="A2:B2"/>
  </mergeCells>
  <printOptions/>
  <pageMargins left="0.7874015748031497" right="0.7874015748031497" top="0.7874015748031497" bottom="0.3937007874015748" header="0.3937007874015748" footer="0.1968503937007874"/>
  <pageSetup fitToHeight="1" fitToWidth="1" horizontalDpi="600" verticalDpi="600" orientation="portrait" paperSize="9" scale="86"/>
  <headerFooter alignWithMargins="0">
    <oddHeader>&amp;C&amp;12Arbeitszeitkontrolle
&amp;A</oddHeader>
    <oddFooter>&amp;L&amp;6&amp;F&amp;C&amp;8Seite &amp;P von &amp;N&amp;R&amp;8&amp;D / rf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Butlerdienstleistungen.ch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Furter</dc:creator>
  <cp:keywords/>
  <dc:description/>
  <cp:lastModifiedBy>Microsoft Office-Anwender</cp:lastModifiedBy>
  <cp:lastPrinted>2012-12-07T08:44:46Z</cp:lastPrinted>
  <dcterms:created xsi:type="dcterms:W3CDTF">2010-12-30T08:27:34Z</dcterms:created>
  <dcterms:modified xsi:type="dcterms:W3CDTF">2016-10-13T08:45:48Z</dcterms:modified>
  <cp:category/>
  <cp:version/>
  <cp:contentType/>
  <cp:contentStatus/>
</cp:coreProperties>
</file>