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505"/>
  <workbookPr/>
  <mc:AlternateContent xmlns:mc="http://schemas.openxmlformats.org/markup-compatibility/2006">
    <mc:Choice Requires="x15">
      <x15ac:absPath xmlns:x15ac="http://schemas.microsoft.com/office/spreadsheetml/2010/11/ac" url="/Users/teilnehmer/Desktop/"/>
    </mc:Choice>
  </mc:AlternateContent>
  <bookViews>
    <workbookView xWindow="1220" yWindow="460" windowWidth="24020" windowHeight="17120"/>
  </bookViews>
  <sheets>
    <sheet name="Preise" sheetId="1" r:id="rId1"/>
  </sheets>
  <definedNames>
    <definedName name="_xlnm._FilterDatabase" localSheetId="0" hidden="1">Preise!$A$4:$AH$4</definedName>
    <definedName name="Artikelpreise">Preise!$A$5:$G$8</definedName>
    <definedName name="_xlnm.Print_Area" localSheetId="0">Preise!$A$2:$O$8</definedName>
    <definedName name="Start_Tab1">Preise!$A$5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N6" i="1"/>
  <c r="N5" i="1"/>
  <c r="N7" i="1"/>
  <c r="N8" i="1"/>
  <c r="D8" i="1"/>
  <c r="D7" i="1"/>
  <c r="D6" i="1"/>
  <c r="D5" i="1"/>
  <c r="F6" i="1"/>
  <c r="F7" i="1"/>
  <c r="F8" i="1"/>
  <c r="F5" i="1"/>
  <c r="L5" i="1"/>
  <c r="M6" i="1"/>
  <c r="M7" i="1"/>
  <c r="M8" i="1"/>
  <c r="M5" i="1"/>
  <c r="L6" i="1"/>
  <c r="L7" i="1"/>
  <c r="L8" i="1"/>
  <c r="G5" i="1"/>
  <c r="H5" i="1"/>
  <c r="I5" i="1"/>
  <c r="G6" i="1"/>
  <c r="H6" i="1"/>
  <c r="I6" i="1"/>
  <c r="G7" i="1"/>
  <c r="H7" i="1"/>
  <c r="I7" i="1"/>
  <c r="G8" i="1"/>
  <c r="H8" i="1"/>
  <c r="I8" i="1"/>
  <c r="J6" i="1"/>
  <c r="J5" i="1"/>
  <c r="J7" i="1"/>
  <c r="J8" i="1"/>
  <c r="K8" i="1"/>
  <c r="K7" i="1"/>
  <c r="K6" i="1"/>
  <c r="K5" i="1"/>
</calcChain>
</file>

<file path=xl/sharedStrings.xml><?xml version="1.0" encoding="utf-8"?>
<sst xmlns="http://schemas.openxmlformats.org/spreadsheetml/2006/main" count="35" uniqueCount="29">
  <si>
    <t>Anbieter</t>
  </si>
  <si>
    <t>billigster
Anbieter</t>
  </si>
  <si>
    <t>teuerster
Anbieter</t>
  </si>
  <si>
    <t>durchnittl.
Preis</t>
  </si>
  <si>
    <t>gespart</t>
  </si>
  <si>
    <t>Artikel</t>
  </si>
  <si>
    <t>Preis</t>
  </si>
  <si>
    <t>bei</t>
  </si>
  <si>
    <t>CHF</t>
  </si>
  <si>
    <t>Menge</t>
  </si>
  <si>
    <t>Preis
Einheit</t>
  </si>
  <si>
    <t>Grico Druck</t>
  </si>
  <si>
    <t>Leoprinting DE</t>
  </si>
  <si>
    <t>swedex DE</t>
  </si>
  <si>
    <t>Haftnotiz Handorgel Logo 70x72</t>
  </si>
  <si>
    <t>500</t>
  </si>
  <si>
    <t>1000</t>
  </si>
  <si>
    <t>2000</t>
  </si>
  <si>
    <t>4000</t>
  </si>
  <si>
    <t>Leoprinting</t>
  </si>
  <si>
    <t>swedex</t>
  </si>
  <si>
    <t>Haftnotizblock</t>
  </si>
  <si>
    <t>Haftnotiz Handorgel Logo 70x73</t>
  </si>
  <si>
    <t>Haftnotiz Handorgel Logo 70x74</t>
  </si>
  <si>
    <t>Haftnotiz Handorgel Logo 70x75</t>
  </si>
  <si>
    <t>Bemerkung</t>
  </si>
  <si>
    <t>Abmessung Leoprinting 70x75</t>
  </si>
  <si>
    <t>Abmessung swedex 72x72</t>
  </si>
  <si>
    <t>Abmessung Grico 70x72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</si>
</sst>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DM&quot;_-;\-* #,##0.00\ &quot;DM&quot;_-;_-* &quot;-&quot;??\ &quot;DM&quot;_-;_-@_-"/>
  </numFmts>
  <fonts count="20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9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rgb="FF00B0F0"/>
      <name val="Arial"/>
      <family val="2"/>
    </font>
    <font>
      <b/>
      <i/>
      <u/>
      <sz val="24"/>
      <color rgb="FF00B0F0"/>
      <name val="Arial"/>
      <family val="2"/>
    </font>
    <font>
      <b/>
      <sz val="22"/>
      <color rgb="FF00B0F0"/>
      <name val="Arial"/>
      <family val="2"/>
    </font>
    <font>
      <b/>
      <sz val="18"/>
      <color rgb="FF00B0F0"/>
      <name val="Arial"/>
      <family val="2"/>
    </font>
    <font>
      <b/>
      <sz val="10"/>
      <color rgb="FF00B0F0"/>
      <name val="Arial"/>
      <family val="2"/>
    </font>
    <font>
      <b/>
      <sz val="12"/>
      <color rgb="FF00B0F0"/>
      <name val="Arial"/>
      <family val="2"/>
    </font>
    <font>
      <b/>
      <sz val="8"/>
      <color rgb="FF00B0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Fill="1" applyAlignment="1" applyProtection="1">
      <alignment vertical="center"/>
    </xf>
    <xf numFmtId="0" fontId="3" fillId="2" borderId="1" xfId="0" applyFont="1" applyFill="1" applyBorder="1" applyAlignment="1" applyProtection="1">
      <alignment horizontal="centerContinuous" wrapText="1"/>
    </xf>
    <xf numFmtId="0" fontId="3" fillId="2" borderId="2" xfId="0" applyFont="1" applyFill="1" applyBorder="1" applyAlignment="1" applyProtection="1">
      <alignment horizontal="centerContinuous" wrapText="1"/>
    </xf>
    <xf numFmtId="0" fontId="4" fillId="2" borderId="3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Continuous"/>
    </xf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Continuous" wrapText="1"/>
    </xf>
    <xf numFmtId="0" fontId="9" fillId="3" borderId="0" xfId="0" applyFont="1" applyFill="1" applyAlignment="1" applyProtection="1">
      <alignment vertical="center"/>
    </xf>
    <xf numFmtId="0" fontId="6" fillId="3" borderId="8" xfId="0" applyFont="1" applyFill="1" applyBorder="1" applyAlignment="1" applyProtection="1">
      <alignment horizontal="centerContinuous" vertical="center"/>
    </xf>
    <xf numFmtId="0" fontId="6" fillId="3" borderId="9" xfId="0" applyFont="1" applyFill="1" applyBorder="1" applyAlignment="1" applyProtection="1">
      <alignment horizontal="centerContinuous" vertical="center"/>
    </xf>
    <xf numFmtId="0" fontId="3" fillId="2" borderId="10" xfId="0" applyFont="1" applyFill="1" applyBorder="1" applyAlignment="1" applyProtection="1">
      <alignment horizontal="centerContinuous" vertical="center" wrapText="1"/>
    </xf>
    <xf numFmtId="0" fontId="3" fillId="2" borderId="11" xfId="0" applyFont="1" applyFill="1" applyBorder="1" applyAlignment="1" applyProtection="1">
      <alignment horizontal="centerContinuous" vertical="center" wrapText="1"/>
    </xf>
    <xf numFmtId="0" fontId="4" fillId="2" borderId="12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Continuous" wrapText="1"/>
    </xf>
    <xf numFmtId="0" fontId="10" fillId="3" borderId="4" xfId="0" applyFont="1" applyFill="1" applyBorder="1" applyAlignment="1" applyProtection="1">
      <alignment horizontal="centerContinuous" wrapText="1"/>
    </xf>
    <xf numFmtId="0" fontId="10" fillId="3" borderId="9" xfId="0" applyFont="1" applyFill="1" applyBorder="1" applyAlignment="1" applyProtection="1">
      <alignment horizontal="centerContinuous" vertical="center" wrapText="1"/>
    </xf>
    <xf numFmtId="0" fontId="0" fillId="3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 vertical="center"/>
    </xf>
    <xf numFmtId="0" fontId="14" fillId="4" borderId="13" xfId="0" applyFont="1" applyFill="1" applyBorder="1" applyAlignment="1" applyProtection="1">
      <alignment horizontal="left" vertical="center"/>
    </xf>
    <xf numFmtId="0" fontId="14" fillId="4" borderId="4" xfId="0" applyFont="1" applyFill="1" applyBorder="1" applyAlignment="1" applyProtection="1">
      <alignment horizontal="center" vertical="center"/>
    </xf>
    <xf numFmtId="0" fontId="15" fillId="4" borderId="14" xfId="0" applyFont="1" applyFill="1" applyBorder="1" applyAlignment="1" applyProtection="1">
      <alignment horizontal="centerContinuous" vertical="center"/>
    </xf>
    <xf numFmtId="0" fontId="16" fillId="4" borderId="4" xfId="0" applyFont="1" applyFill="1" applyBorder="1" applyAlignment="1" applyProtection="1">
      <alignment horizontal="centerContinuous" vertical="center"/>
    </xf>
    <xf numFmtId="0" fontId="14" fillId="4" borderId="15" xfId="0" applyFont="1" applyFill="1" applyBorder="1" applyAlignment="1" applyProtection="1">
      <alignment horizontal="left" vertical="center"/>
    </xf>
    <xf numFmtId="0" fontId="14" fillId="4" borderId="19" xfId="0" applyFont="1" applyFill="1" applyBorder="1" applyAlignment="1" applyProtection="1">
      <alignment horizontal="center" vertical="center"/>
    </xf>
    <xf numFmtId="0" fontId="17" fillId="4" borderId="7" xfId="0" applyFont="1" applyFill="1" applyBorder="1" applyAlignment="1" applyProtection="1">
      <alignment horizontal="center" vertical="center"/>
    </xf>
    <xf numFmtId="0" fontId="18" fillId="4" borderId="16" xfId="0" applyFont="1" applyFill="1" applyBorder="1" applyAlignment="1" applyProtection="1">
      <alignment horizontal="left" vertical="center"/>
    </xf>
    <xf numFmtId="0" fontId="18" fillId="4" borderId="20" xfId="0" applyFont="1" applyFill="1" applyBorder="1" applyAlignment="1" applyProtection="1">
      <alignment horizontal="center" vertical="center"/>
    </xf>
    <xf numFmtId="49" fontId="19" fillId="4" borderId="17" xfId="0" applyNumberFormat="1" applyFont="1" applyFill="1" applyBorder="1" applyAlignment="1" applyProtection="1">
      <alignment horizontal="center" vertical="center"/>
    </xf>
    <xf numFmtId="4" fontId="13" fillId="0" borderId="7" xfId="1" applyNumberFormat="1" applyFont="1" applyFill="1" applyBorder="1" applyAlignment="1" applyProtection="1">
      <alignment vertical="center"/>
      <protection locked="0"/>
    </xf>
    <xf numFmtId="4" fontId="13" fillId="0" borderId="18" xfId="1" applyNumberFormat="1" applyFont="1" applyFill="1" applyBorder="1" applyAlignment="1" applyProtection="1">
      <alignment vertical="center"/>
      <protection locked="0"/>
    </xf>
    <xf numFmtId="0" fontId="17" fillId="4" borderId="5" xfId="0" applyFont="1" applyFill="1" applyBorder="1" applyAlignment="1" applyProtection="1">
      <alignment horizontal="center" vertical="center"/>
    </xf>
    <xf numFmtId="49" fontId="19" fillId="4" borderId="3" xfId="0" applyNumberFormat="1" applyFont="1" applyFill="1" applyBorder="1" applyAlignment="1" applyProtection="1">
      <alignment horizontal="center" vertical="center"/>
    </xf>
    <xf numFmtId="49" fontId="17" fillId="4" borderId="7" xfId="0" applyNumberFormat="1" applyFont="1" applyFill="1" applyBorder="1" applyAlignment="1" applyProtection="1">
      <alignment horizontal="center" vertical="center"/>
    </xf>
    <xf numFmtId="4" fontId="12" fillId="3" borderId="7" xfId="0" applyNumberFormat="1" applyFont="1" applyFill="1" applyBorder="1" applyAlignment="1" applyProtection="1">
      <alignment vertical="center"/>
    </xf>
    <xf numFmtId="0" fontId="12" fillId="3" borderId="7" xfId="0" applyFont="1" applyFill="1" applyBorder="1" applyAlignment="1" applyProtection="1">
      <alignment vertical="center"/>
    </xf>
    <xf numFmtId="4" fontId="8" fillId="3" borderId="7" xfId="0" applyNumberFormat="1" applyFont="1" applyFill="1" applyBorder="1" applyAlignment="1" applyProtection="1">
      <alignment vertical="center"/>
    </xf>
    <xf numFmtId="0" fontId="8" fillId="3" borderId="7" xfId="0" applyFont="1" applyFill="1" applyBorder="1" applyAlignment="1" applyProtection="1">
      <alignment vertical="center"/>
    </xf>
    <xf numFmtId="4" fontId="5" fillId="2" borderId="7" xfId="0" applyNumberFormat="1" applyFont="1" applyFill="1" applyBorder="1" applyAlignment="1" applyProtection="1">
      <alignment vertical="center"/>
    </xf>
    <xf numFmtId="4" fontId="13" fillId="0" borderId="7" xfId="0" applyNumberFormat="1" applyFont="1" applyFill="1" applyBorder="1" applyAlignment="1" applyProtection="1">
      <alignment horizontal="right" vertical="center"/>
    </xf>
    <xf numFmtId="49" fontId="13" fillId="4" borderId="18" xfId="0" applyNumberFormat="1" applyFont="1" applyFill="1" applyBorder="1" applyAlignment="1" applyProtection="1">
      <alignment horizontal="left" vertical="center"/>
    </xf>
    <xf numFmtId="49" fontId="17" fillId="4" borderId="18" xfId="0" applyNumberFormat="1" applyFont="1" applyFill="1" applyBorder="1" applyAlignment="1" applyProtection="1">
      <alignment horizontal="center" vertical="center"/>
    </xf>
    <xf numFmtId="4" fontId="12" fillId="3" borderId="18" xfId="0" applyNumberFormat="1" applyFont="1" applyFill="1" applyBorder="1" applyAlignment="1" applyProtection="1">
      <alignment vertical="center"/>
    </xf>
    <xf numFmtId="0" fontId="12" fillId="3" borderId="18" xfId="0" applyFont="1" applyFill="1" applyBorder="1" applyAlignment="1" applyProtection="1">
      <alignment vertical="center"/>
    </xf>
    <xf numFmtId="4" fontId="8" fillId="3" borderId="18" xfId="0" applyNumberFormat="1" applyFont="1" applyFill="1" applyBorder="1" applyAlignment="1" applyProtection="1">
      <alignment vertical="center"/>
    </xf>
    <xf numFmtId="0" fontId="8" fillId="3" borderId="18" xfId="0" applyFont="1" applyFill="1" applyBorder="1" applyAlignment="1" applyProtection="1">
      <alignment vertical="center"/>
    </xf>
    <xf numFmtId="4" fontId="5" fillId="2" borderId="18" xfId="0" applyNumberFormat="1" applyFont="1" applyFill="1" applyBorder="1" applyAlignment="1" applyProtection="1">
      <alignment vertical="center"/>
    </xf>
    <xf numFmtId="4" fontId="13" fillId="0" borderId="18" xfId="0" applyNumberFormat="1" applyFont="1" applyFill="1" applyBorder="1" applyAlignment="1" applyProtection="1">
      <alignment horizontal="right" vertical="center"/>
    </xf>
    <xf numFmtId="0" fontId="11" fillId="3" borderId="21" xfId="0" applyFont="1" applyFill="1" applyBorder="1" applyAlignment="1" applyProtection="1">
      <alignment horizontal="center" vertical="center"/>
    </xf>
    <xf numFmtId="0" fontId="11" fillId="3" borderId="17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0" fontId="19" fillId="5" borderId="12" xfId="0" applyFont="1" applyFill="1" applyBorder="1" applyAlignment="1" applyProtection="1">
      <alignment horizontal="center" vertical="center"/>
    </xf>
    <xf numFmtId="0" fontId="19" fillId="5" borderId="3" xfId="0" applyFont="1" applyFill="1" applyBorder="1" applyAlignment="1" applyProtection="1">
      <alignment horizontal="center" vertical="center"/>
    </xf>
    <xf numFmtId="0" fontId="19" fillId="4" borderId="22" xfId="0" applyFont="1" applyFill="1" applyBorder="1" applyAlignment="1" applyProtection="1">
      <alignment horizontal="left" vertical="center" wrapText="1"/>
    </xf>
    <xf numFmtId="0" fontId="19" fillId="4" borderId="23" xfId="0" applyFont="1" applyFill="1" applyBorder="1" applyAlignment="1" applyProtection="1">
      <alignment horizontal="left" vertical="center" wrapText="1"/>
    </xf>
    <xf numFmtId="0" fontId="19" fillId="5" borderId="23" xfId="0" applyFont="1" applyFill="1" applyBorder="1" applyAlignment="1" applyProtection="1">
      <alignment horizontal="left" vertical="center"/>
    </xf>
    <xf numFmtId="4" fontId="13" fillId="0" borderId="7" xfId="0" applyNumberFormat="1" applyFont="1" applyFill="1" applyBorder="1" applyAlignment="1" applyProtection="1">
      <alignment horizontal="left" vertical="center"/>
    </xf>
    <xf numFmtId="0" fontId="19" fillId="4" borderId="1" xfId="0" applyFont="1" applyFill="1" applyBorder="1" applyAlignment="1" applyProtection="1">
      <alignment horizontal="center" vertical="center" wrapText="1"/>
    </xf>
    <xf numFmtId="0" fontId="19" fillId="4" borderId="10" xfId="0" applyFont="1" applyFill="1" applyBorder="1" applyAlignment="1" applyProtection="1">
      <alignment horizontal="center" vertical="center" wrapText="1"/>
    </xf>
    <xf numFmtId="0" fontId="19" fillId="4" borderId="2" xfId="0" applyFont="1" applyFill="1" applyBorder="1" applyAlignment="1" applyProtection="1">
      <alignment horizontal="center" vertical="center" wrapText="1"/>
    </xf>
    <xf numFmtId="0" fontId="19" fillId="4" borderId="11" xfId="0" applyFont="1" applyFill="1" applyBorder="1" applyAlignment="1" applyProtection="1">
      <alignment horizontal="center" vertical="center" wrapText="1"/>
    </xf>
  </cellXfs>
  <cellStyles count="2">
    <cellStyle name="Stand." xfId="0" builtinId="0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AH74"/>
  <sheetViews>
    <sheetView showGridLines="0" tabSelected="1" view="pageBreakPreview" zoomScale="90" zoomScaleNormal="90" zoomScalePageLayoutView="90" workbookViewId="0">
      <selection activeCell="E9" sqref="E9"/>
    </sheetView>
  </sheetViews>
  <sheetFormatPr baseColWidth="10" defaultRowHeight="13" x14ac:dyDescent="0.15"/>
  <cols>
    <col min="1" max="1" width="26.33203125" style="22" customWidth="1"/>
    <col min="2" max="2" width="16" style="19" customWidth="1"/>
    <col min="3" max="3" width="13.83203125" style="1" customWidth="1"/>
    <col min="4" max="5" width="14.6640625" style="1" customWidth="1"/>
    <col min="6" max="6" width="13.1640625" style="1" customWidth="1"/>
    <col min="7" max="7" width="19.5" style="1" customWidth="1"/>
    <col min="8" max="8" width="13.83203125" style="1" customWidth="1"/>
    <col min="9" max="9" width="17.5" style="1" customWidth="1"/>
    <col min="10" max="10" width="12.83203125" style="1" customWidth="1"/>
    <col min="11" max="11" width="11.83203125" style="1" customWidth="1"/>
    <col min="12" max="12" width="15.5" style="1" customWidth="1"/>
    <col min="13" max="14" width="16.5" style="1" customWidth="1"/>
    <col min="15" max="15" width="30" style="22" customWidth="1"/>
    <col min="16" max="16384" width="10.83203125" style="1"/>
  </cols>
  <sheetData>
    <row r="1" spans="1:34" ht="18" customHeight="1" thickBot="1" x14ac:dyDescent="0.2">
      <c r="A1" s="20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0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39.75" customHeight="1" x14ac:dyDescent="0.2">
      <c r="A2" s="23" t="s">
        <v>21</v>
      </c>
      <c r="B2" s="24"/>
      <c r="C2" s="25" t="s">
        <v>0</v>
      </c>
      <c r="D2" s="26"/>
      <c r="E2" s="26"/>
      <c r="F2" s="15" t="s">
        <v>1</v>
      </c>
      <c r="G2" s="16"/>
      <c r="H2" s="8" t="s">
        <v>2</v>
      </c>
      <c r="I2" s="5"/>
      <c r="J2" s="2" t="s">
        <v>3</v>
      </c>
      <c r="K2" s="3" t="s">
        <v>4</v>
      </c>
      <c r="L2" s="62" t="s">
        <v>10</v>
      </c>
      <c r="M2" s="64" t="s">
        <v>10</v>
      </c>
      <c r="N2" s="64" t="s">
        <v>10</v>
      </c>
      <c r="O2" s="58" t="s">
        <v>25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8.75" customHeight="1" x14ac:dyDescent="0.15">
      <c r="A3" s="27"/>
      <c r="B3" s="28"/>
      <c r="C3" s="29">
        <v>1</v>
      </c>
      <c r="D3" s="29">
        <v>2</v>
      </c>
      <c r="E3" s="35">
        <v>3</v>
      </c>
      <c r="F3" s="17"/>
      <c r="G3" s="17"/>
      <c r="H3" s="10"/>
      <c r="I3" s="11"/>
      <c r="J3" s="12"/>
      <c r="K3" s="13"/>
      <c r="L3" s="63"/>
      <c r="M3" s="65"/>
      <c r="N3" s="65"/>
      <c r="O3" s="5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30" customHeight="1" thickBot="1" x14ac:dyDescent="0.2">
      <c r="A4" s="30" t="s">
        <v>5</v>
      </c>
      <c r="B4" s="31" t="s">
        <v>9</v>
      </c>
      <c r="C4" s="32" t="s">
        <v>11</v>
      </c>
      <c r="D4" s="32" t="s">
        <v>12</v>
      </c>
      <c r="E4" s="36" t="s">
        <v>13</v>
      </c>
      <c r="F4" s="52" t="s">
        <v>6</v>
      </c>
      <c r="G4" s="53" t="s">
        <v>7</v>
      </c>
      <c r="H4" s="54" t="s">
        <v>6</v>
      </c>
      <c r="I4" s="55" t="s">
        <v>7</v>
      </c>
      <c r="J4" s="14" t="s">
        <v>8</v>
      </c>
      <c r="K4" s="4" t="s">
        <v>8</v>
      </c>
      <c r="L4" s="56" t="s">
        <v>11</v>
      </c>
      <c r="M4" s="57" t="s">
        <v>19</v>
      </c>
      <c r="N4" s="57" t="s">
        <v>20</v>
      </c>
      <c r="O4" s="60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25" customHeight="1" x14ac:dyDescent="0.15">
      <c r="A5" s="44" t="s">
        <v>14</v>
      </c>
      <c r="B5" s="45" t="s">
        <v>15</v>
      </c>
      <c r="C5" s="34">
        <v>1660</v>
      </c>
      <c r="D5" s="34">
        <f>B5*1.3</f>
        <v>650</v>
      </c>
      <c r="E5" s="34">
        <v>1180</v>
      </c>
      <c r="F5" s="46">
        <f>IF(MIN(C5:E5)=0,"",MIN(C5:E5))</f>
        <v>650</v>
      </c>
      <c r="G5" s="47" t="str">
        <f t="shared" ref="G5:G8" si="0">IF(F5="","",HLOOKUP(MATCH(F5,C5:D5,0),$C$3:$D$4,2))</f>
        <v>Leoprinting DE</v>
      </c>
      <c r="H5" s="48">
        <f t="shared" ref="H5:H8" si="1">IF(MAX(C5:D5)=0,"",MAX(C5:D5))</f>
        <v>1660</v>
      </c>
      <c r="I5" s="49" t="str">
        <f t="shared" ref="I5:I8" si="2">IF(H5="","",HLOOKUP(MATCH(H5,C5:D5,0),$C$3:$D$4,2))</f>
        <v>Grico Druck</v>
      </c>
      <c r="J5" s="50">
        <f t="shared" ref="J5:J8" si="3">IF(H5="","",AVERAGE(C5:D5))</f>
        <v>1155</v>
      </c>
      <c r="K5" s="50">
        <f t="shared" ref="K5:K8" si="4">IF(H5="","",H5-F5)</f>
        <v>1010</v>
      </c>
      <c r="L5" s="51">
        <f>C5/B5</f>
        <v>3.32</v>
      </c>
      <c r="M5" s="51">
        <f>D5/B5</f>
        <v>1.3</v>
      </c>
      <c r="N5" s="51">
        <f>E5/C5</f>
        <v>0.71084337349397586</v>
      </c>
      <c r="O5" s="61" t="s">
        <v>26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5" customHeight="1" x14ac:dyDescent="0.15">
      <c r="A6" s="44" t="s">
        <v>22</v>
      </c>
      <c r="B6" s="37" t="s">
        <v>16</v>
      </c>
      <c r="C6" s="33">
        <v>1850</v>
      </c>
      <c r="D6" s="33">
        <f>B6*0.87</f>
        <v>870</v>
      </c>
      <c r="E6" s="33">
        <f>B6*1.18</f>
        <v>1180</v>
      </c>
      <c r="F6" s="38">
        <f t="shared" ref="F6:F8" si="5">IF(MIN(C6:E6)=0,"",MIN(C6:E6))</f>
        <v>870</v>
      </c>
      <c r="G6" s="39" t="str">
        <f t="shared" si="0"/>
        <v>Leoprinting DE</v>
      </c>
      <c r="H6" s="40">
        <f t="shared" si="1"/>
        <v>1850</v>
      </c>
      <c r="I6" s="41" t="str">
        <f t="shared" si="2"/>
        <v>Grico Druck</v>
      </c>
      <c r="J6" s="42">
        <f t="shared" si="3"/>
        <v>1360</v>
      </c>
      <c r="K6" s="42">
        <f t="shared" si="4"/>
        <v>980</v>
      </c>
      <c r="L6" s="43">
        <f t="shared" ref="L6:L8" si="6">C6/B6</f>
        <v>1.85</v>
      </c>
      <c r="M6" s="43">
        <f t="shared" ref="M6:N8" si="7">D6/B6</f>
        <v>0.87</v>
      </c>
      <c r="N6" s="43">
        <f>E6/B6</f>
        <v>1.18</v>
      </c>
      <c r="O6" s="61" t="s">
        <v>27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5" customHeight="1" x14ac:dyDescent="0.15">
      <c r="A7" s="44" t="s">
        <v>23</v>
      </c>
      <c r="B7" s="37" t="s">
        <v>17</v>
      </c>
      <c r="C7" s="33">
        <v>2240</v>
      </c>
      <c r="D7" s="33">
        <f>B7*0.5</f>
        <v>1000</v>
      </c>
      <c r="E7" s="33">
        <v>2280</v>
      </c>
      <c r="F7" s="38">
        <f t="shared" si="5"/>
        <v>1000</v>
      </c>
      <c r="G7" s="39" t="str">
        <f t="shared" si="0"/>
        <v>Leoprinting DE</v>
      </c>
      <c r="H7" s="40">
        <f t="shared" si="1"/>
        <v>2240</v>
      </c>
      <c r="I7" s="41" t="str">
        <f t="shared" si="2"/>
        <v>Grico Druck</v>
      </c>
      <c r="J7" s="42">
        <f t="shared" si="3"/>
        <v>1620</v>
      </c>
      <c r="K7" s="42">
        <f t="shared" si="4"/>
        <v>1240</v>
      </c>
      <c r="L7" s="43">
        <f t="shared" si="6"/>
        <v>1.1200000000000001</v>
      </c>
      <c r="M7" s="43">
        <f t="shared" si="7"/>
        <v>0.5</v>
      </c>
      <c r="N7" s="43">
        <f t="shared" si="7"/>
        <v>1.0178571428571428</v>
      </c>
      <c r="O7" s="61" t="s">
        <v>28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25" customHeight="1" x14ac:dyDescent="0.15">
      <c r="A8" s="44" t="s">
        <v>24</v>
      </c>
      <c r="B8" s="37" t="s">
        <v>18</v>
      </c>
      <c r="C8" s="33">
        <v>3040</v>
      </c>
      <c r="D8" s="33">
        <f>B8*0.4</f>
        <v>1600</v>
      </c>
      <c r="E8" s="33">
        <v>3080</v>
      </c>
      <c r="F8" s="38">
        <f t="shared" si="5"/>
        <v>1600</v>
      </c>
      <c r="G8" s="39" t="str">
        <f t="shared" si="0"/>
        <v>Leoprinting DE</v>
      </c>
      <c r="H8" s="40">
        <f t="shared" si="1"/>
        <v>3040</v>
      </c>
      <c r="I8" s="41" t="str">
        <f t="shared" si="2"/>
        <v>Grico Druck</v>
      </c>
      <c r="J8" s="42">
        <f t="shared" si="3"/>
        <v>2320</v>
      </c>
      <c r="K8" s="42">
        <f t="shared" si="4"/>
        <v>1440</v>
      </c>
      <c r="L8" s="43">
        <f t="shared" si="6"/>
        <v>0.76</v>
      </c>
      <c r="M8" s="43">
        <f t="shared" si="7"/>
        <v>0.4</v>
      </c>
      <c r="N8" s="43">
        <f t="shared" si="7"/>
        <v>1.013157894736842</v>
      </c>
      <c r="O8" s="61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x14ac:dyDescent="0.15">
      <c r="A9" s="20"/>
      <c r="B9" s="7"/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x14ac:dyDescent="0.15">
      <c r="A10" s="20"/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x14ac:dyDescent="0.15">
      <c r="A11" s="21"/>
      <c r="B11" s="1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0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x14ac:dyDescent="0.15">
      <c r="A12" s="20"/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0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x14ac:dyDescent="0.15">
      <c r="A13" s="20"/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x14ac:dyDescent="0.15">
      <c r="A14" s="20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0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x14ac:dyDescent="0.15">
      <c r="A15" s="20"/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x14ac:dyDescent="0.15">
      <c r="A16" s="20"/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0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x14ac:dyDescent="0.15">
      <c r="A17" s="20"/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0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x14ac:dyDescent="0.15">
      <c r="A18" s="20"/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0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x14ac:dyDescent="0.15">
      <c r="A19" s="20"/>
      <c r="B19" s="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0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x14ac:dyDescent="0.15">
      <c r="A20" s="20"/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0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x14ac:dyDescent="0.15">
      <c r="A21" s="20"/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0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x14ac:dyDescent="0.15">
      <c r="A22" s="20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0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x14ac:dyDescent="0.15">
      <c r="A23" s="20"/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0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x14ac:dyDescent="0.15">
      <c r="A24" s="20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0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x14ac:dyDescent="0.15">
      <c r="A25" s="20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0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x14ac:dyDescent="0.15">
      <c r="A26" s="20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0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x14ac:dyDescent="0.15">
      <c r="A27" s="20"/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0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x14ac:dyDescent="0.15">
      <c r="A28" s="20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0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x14ac:dyDescent="0.15">
      <c r="A29" s="20"/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0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x14ac:dyDescent="0.15">
      <c r="A30" s="20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0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x14ac:dyDescent="0.15">
      <c r="A31" s="20"/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0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x14ac:dyDescent="0.15">
      <c r="A32" s="20"/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0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x14ac:dyDescent="0.15">
      <c r="A33" s="20"/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0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x14ac:dyDescent="0.15">
      <c r="A34" s="20"/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0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x14ac:dyDescent="0.15">
      <c r="A35" s="20"/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0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x14ac:dyDescent="0.15">
      <c r="A36" s="20"/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0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x14ac:dyDescent="0.15">
      <c r="A37" s="20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0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x14ac:dyDescent="0.15">
      <c r="A38" s="20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0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x14ac:dyDescent="0.15">
      <c r="A39" s="20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0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x14ac:dyDescent="0.15">
      <c r="A40" s="20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0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x14ac:dyDescent="0.15">
      <c r="A41" s="20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0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x14ac:dyDescent="0.15">
      <c r="A42" s="20"/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0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x14ac:dyDescent="0.15">
      <c r="A43" s="20"/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0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x14ac:dyDescent="0.15">
      <c r="A44" s="20"/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0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x14ac:dyDescent="0.15">
      <c r="A45" s="20"/>
      <c r="B45" s="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0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x14ac:dyDescent="0.15">
      <c r="A46" s="20"/>
      <c r="B46" s="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0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x14ac:dyDescent="0.15">
      <c r="A47" s="20"/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0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x14ac:dyDescent="0.15">
      <c r="A48" s="20"/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0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x14ac:dyDescent="0.15">
      <c r="A49" s="20"/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0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x14ac:dyDescent="0.15">
      <c r="A50" s="20"/>
      <c r="B50" s="7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0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x14ac:dyDescent="0.15">
      <c r="A51" s="20"/>
      <c r="B51" s="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0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x14ac:dyDescent="0.15">
      <c r="A52" s="20"/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0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x14ac:dyDescent="0.15">
      <c r="A53" s="20"/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0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x14ac:dyDescent="0.15">
      <c r="A54" s="20"/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20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x14ac:dyDescent="0.15">
      <c r="A55" s="20"/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0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x14ac:dyDescent="0.15">
      <c r="A56" s="20"/>
      <c r="B56" s="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0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x14ac:dyDescent="0.15">
      <c r="A57" s="20"/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0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x14ac:dyDescent="0.15">
      <c r="A58" s="20"/>
      <c r="B58" s="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0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x14ac:dyDescent="0.15">
      <c r="A59" s="20"/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0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x14ac:dyDescent="0.15">
      <c r="A60" s="20"/>
      <c r="B60" s="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20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x14ac:dyDescent="0.15">
      <c r="A61" s="20"/>
      <c r="B61" s="7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0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x14ac:dyDescent="0.15">
      <c r="A62" s="20"/>
      <c r="B62" s="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0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x14ac:dyDescent="0.15">
      <c r="A63" s="20"/>
      <c r="B63" s="7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0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x14ac:dyDescent="0.15">
      <c r="A64" s="20"/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0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x14ac:dyDescent="0.15">
      <c r="A65" s="20"/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20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x14ac:dyDescent="0.15">
      <c r="A66" s="20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20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x14ac:dyDescent="0.15">
      <c r="A67" s="20"/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0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x14ac:dyDescent="0.15">
      <c r="A68" s="20"/>
      <c r="B68" s="7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0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x14ac:dyDescent="0.15">
      <c r="A69" s="20"/>
      <c r="B69" s="7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0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x14ac:dyDescent="0.15">
      <c r="A70" s="20"/>
      <c r="B70" s="7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0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x14ac:dyDescent="0.15">
      <c r="A71" s="20"/>
      <c r="B71" s="7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0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x14ac:dyDescent="0.15">
      <c r="A72" s="20"/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0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x14ac:dyDescent="0.15">
      <c r="A73" s="20"/>
      <c r="B73" s="7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0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x14ac:dyDescent="0.15">
      <c r="A74" s="20"/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0"/>
    </row>
  </sheetData>
  <autoFilter ref="A4:AH4"/>
  <mergeCells count="3">
    <mergeCell ref="L2:L3"/>
    <mergeCell ref="M2:M3"/>
    <mergeCell ref="N2:N3"/>
  </mergeCells>
  <printOptions horizontalCentered="1" verticalCentered="1"/>
  <pageMargins left="0.39370078740157483" right="0.19685039370078741" top="0.98583333333333334" bottom="0.55118110236220474" header="0.27559055118110237" footer="0.27559055118110237"/>
  <pageSetup paperSize="9" scale="57" orientation="landscape" r:id="rId1"/>
  <headerFooter alignWithMargins="0">
    <oddHeader>&amp;L&amp;16Preisvergleich Artikel / Anbieter&amp;R&amp;G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Preise</vt:lpstr>
    </vt:vector>
  </TitlesOfParts>
  <Manager/>
  <Company>www.butlerdienstleistungen.ch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Preisvergleichsliste</dc:title>
  <dc:subject>Beispiel für die Anwendung der Funktion WVERWEIS</dc:subject>
  <dc:creator>Roger Furter</dc:creator>
  <cp:keywords/>
  <dc:description/>
  <cp:lastModifiedBy>Microsoft Office-Anwender</cp:lastModifiedBy>
  <cp:lastPrinted>2014-10-14T11:34:27Z</cp:lastPrinted>
  <dcterms:created xsi:type="dcterms:W3CDTF">1998-09-13T08:48:00Z</dcterms:created>
  <dcterms:modified xsi:type="dcterms:W3CDTF">2016-10-13T08:05:28Z</dcterms:modified>
  <cp:category/>
</cp:coreProperties>
</file>